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MUSEO CIUDAD LEÓN\"/>
    </mc:Choice>
  </mc:AlternateContent>
  <bookViews>
    <workbookView xWindow="5115" yWindow="3015" windowWidth="15375" windowHeight="7785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COG!$A$4:$A$77</definedName>
  </definedNames>
  <calcPr calcId="162913"/>
</workbook>
</file>

<file path=xl/calcChain.xml><?xml version="1.0" encoding="utf-8"?>
<calcChain xmlns="http://schemas.openxmlformats.org/spreadsheetml/2006/main">
  <c r="C24" i="6" l="1"/>
  <c r="G40" i="5" l="1"/>
  <c r="D40" i="5"/>
  <c r="G39" i="5"/>
  <c r="D39" i="5"/>
  <c r="D38" i="5"/>
  <c r="G38" i="5" s="1"/>
  <c r="D37" i="5"/>
  <c r="D36" i="5" s="1"/>
  <c r="F36" i="5"/>
  <c r="E36" i="5"/>
  <c r="C36" i="5"/>
  <c r="B36" i="5"/>
  <c r="D34" i="5"/>
  <c r="G34" i="5" s="1"/>
  <c r="G33" i="5"/>
  <c r="D33" i="5"/>
  <c r="G32" i="5"/>
  <c r="D32" i="5"/>
  <c r="G31" i="5"/>
  <c r="D31" i="5"/>
  <c r="D30" i="5"/>
  <c r="G30" i="5" s="1"/>
  <c r="G29" i="5"/>
  <c r="D29" i="5"/>
  <c r="G28" i="5"/>
  <c r="D28" i="5"/>
  <c r="G27" i="5"/>
  <c r="D27" i="5"/>
  <c r="D26" i="5"/>
  <c r="D25" i="5" s="1"/>
  <c r="F25" i="5"/>
  <c r="E25" i="5"/>
  <c r="C25" i="5"/>
  <c r="B25" i="5"/>
  <c r="D23" i="5"/>
  <c r="G23" i="5" s="1"/>
  <c r="G22" i="5"/>
  <c r="D22" i="5"/>
  <c r="G21" i="5"/>
  <c r="D21" i="5"/>
  <c r="G20" i="5"/>
  <c r="D20" i="5"/>
  <c r="D19" i="5"/>
  <c r="G19" i="5" s="1"/>
  <c r="G18" i="5"/>
  <c r="D18" i="5"/>
  <c r="G17" i="5"/>
  <c r="G16" i="5" s="1"/>
  <c r="D17" i="5"/>
  <c r="F16" i="5"/>
  <c r="E16" i="5"/>
  <c r="D16" i="5"/>
  <c r="C16" i="5"/>
  <c r="B16" i="5"/>
  <c r="G14" i="5"/>
  <c r="D14" i="5"/>
  <c r="G13" i="5"/>
  <c r="D13" i="5"/>
  <c r="D12" i="5"/>
  <c r="G12" i="5" s="1"/>
  <c r="G11" i="5"/>
  <c r="D11" i="5"/>
  <c r="G10" i="5"/>
  <c r="D10" i="5"/>
  <c r="G9" i="5"/>
  <c r="D9" i="5"/>
  <c r="D8" i="5"/>
  <c r="D6" i="5" s="1"/>
  <c r="G7" i="5"/>
  <c r="D7" i="5"/>
  <c r="F6" i="5"/>
  <c r="E6" i="5"/>
  <c r="E42" i="5" s="1"/>
  <c r="C6" i="5"/>
  <c r="C42" i="5" s="1"/>
  <c r="B6" i="5"/>
  <c r="B42" i="5" s="1"/>
  <c r="F52" i="4"/>
  <c r="E52" i="4"/>
  <c r="C52" i="4"/>
  <c r="B52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G38" i="4" s="1"/>
  <c r="G52" i="4" s="1"/>
  <c r="F30" i="4"/>
  <c r="E30" i="4"/>
  <c r="C30" i="4"/>
  <c r="B30" i="4"/>
  <c r="D28" i="4"/>
  <c r="G28" i="4" s="1"/>
  <c r="D27" i="4"/>
  <c r="G27" i="4" s="1"/>
  <c r="D26" i="4"/>
  <c r="G26" i="4" s="1"/>
  <c r="D25" i="4"/>
  <c r="G25" i="4" s="1"/>
  <c r="G30" i="4" s="1"/>
  <c r="F16" i="4"/>
  <c r="E16" i="4"/>
  <c r="C16" i="4"/>
  <c r="B16" i="4"/>
  <c r="D14" i="4"/>
  <c r="G14" i="4" s="1"/>
  <c r="D13" i="4"/>
  <c r="G13" i="4" s="1"/>
  <c r="D12" i="4"/>
  <c r="G12" i="4" s="1"/>
  <c r="G11" i="4"/>
  <c r="D11" i="4"/>
  <c r="D10" i="4"/>
  <c r="G10" i="4" s="1"/>
  <c r="D9" i="4"/>
  <c r="G9" i="4" s="1"/>
  <c r="D8" i="4"/>
  <c r="G8" i="4" s="1"/>
  <c r="G7" i="4"/>
  <c r="D7" i="4"/>
  <c r="D16" i="4" s="1"/>
  <c r="F16" i="8"/>
  <c r="E16" i="8"/>
  <c r="C16" i="8"/>
  <c r="B16" i="8"/>
  <c r="D14" i="8"/>
  <c r="D12" i="8"/>
  <c r="D10" i="8"/>
  <c r="G8" i="8"/>
  <c r="D8" i="8"/>
  <c r="D6" i="8"/>
  <c r="D16" i="8" s="1"/>
  <c r="G76" i="6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F69" i="6"/>
  <c r="E69" i="6"/>
  <c r="D69" i="6"/>
  <c r="C69" i="6"/>
  <c r="B69" i="6"/>
  <c r="D68" i="6"/>
  <c r="G68" i="6" s="1"/>
  <c r="D67" i="6"/>
  <c r="G67" i="6" s="1"/>
  <c r="D66" i="6"/>
  <c r="G66" i="6" s="1"/>
  <c r="F65" i="6"/>
  <c r="E65" i="6"/>
  <c r="C65" i="6"/>
  <c r="B65" i="6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F57" i="6"/>
  <c r="E57" i="6"/>
  <c r="C57" i="6"/>
  <c r="B57" i="6"/>
  <c r="D56" i="6"/>
  <c r="G56" i="6" s="1"/>
  <c r="D55" i="6"/>
  <c r="G55" i="6" s="1"/>
  <c r="D54" i="6"/>
  <c r="D53" i="6" s="1"/>
  <c r="F53" i="6"/>
  <c r="E53" i="6"/>
  <c r="C53" i="6"/>
  <c r="B53" i="6"/>
  <c r="D52" i="6"/>
  <c r="G52" i="6" s="1"/>
  <c r="G51" i="6"/>
  <c r="D51" i="6"/>
  <c r="D50" i="6"/>
  <c r="G50" i="6" s="1"/>
  <c r="D49" i="6"/>
  <c r="G49" i="6" s="1"/>
  <c r="G48" i="6"/>
  <c r="D48" i="6"/>
  <c r="G47" i="6"/>
  <c r="D47" i="6"/>
  <c r="D46" i="6"/>
  <c r="G46" i="6" s="1"/>
  <c r="D45" i="6"/>
  <c r="G45" i="6" s="1"/>
  <c r="D44" i="6"/>
  <c r="F43" i="6"/>
  <c r="E43" i="6"/>
  <c r="C43" i="6"/>
  <c r="B43" i="6"/>
  <c r="D42" i="6"/>
  <c r="G42" i="6" s="1"/>
  <c r="D41" i="6"/>
  <c r="G41" i="6" s="1"/>
  <c r="G40" i="6"/>
  <c r="D40" i="6"/>
  <c r="D39" i="6"/>
  <c r="G39" i="6" s="1"/>
  <c r="D38" i="6"/>
  <c r="G38" i="6" s="1"/>
  <c r="D37" i="6"/>
  <c r="G37" i="6" s="1"/>
  <c r="G36" i="6"/>
  <c r="D36" i="6"/>
  <c r="D35" i="6"/>
  <c r="G35" i="6" s="1"/>
  <c r="D34" i="6"/>
  <c r="D33" i="6" s="1"/>
  <c r="F33" i="6"/>
  <c r="E33" i="6"/>
  <c r="C33" i="6"/>
  <c r="B33" i="6"/>
  <c r="B77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C27" i="6"/>
  <c r="C23" i="6" s="1"/>
  <c r="D26" i="6"/>
  <c r="G26" i="6" s="1"/>
  <c r="D25" i="6"/>
  <c r="G25" i="6" s="1"/>
  <c r="D24" i="6"/>
  <c r="G24" i="6" s="1"/>
  <c r="F23" i="6"/>
  <c r="E23" i="6"/>
  <c r="B23" i="6"/>
  <c r="D22" i="6"/>
  <c r="G22" i="6" s="1"/>
  <c r="G21" i="6"/>
  <c r="D21" i="6"/>
  <c r="D20" i="6"/>
  <c r="G20" i="6" s="1"/>
  <c r="D19" i="6"/>
  <c r="G19" i="6" s="1"/>
  <c r="D18" i="6"/>
  <c r="G18" i="6" s="1"/>
  <c r="G17" i="6"/>
  <c r="D17" i="6"/>
  <c r="D16" i="6"/>
  <c r="D15" i="6"/>
  <c r="G15" i="6" s="1"/>
  <c r="D14" i="6"/>
  <c r="G14" i="6" s="1"/>
  <c r="F13" i="6"/>
  <c r="E13" i="6"/>
  <c r="C13" i="6"/>
  <c r="B13" i="6"/>
  <c r="D12" i="6"/>
  <c r="G12" i="6" s="1"/>
  <c r="D11" i="6"/>
  <c r="G11" i="6" s="1"/>
  <c r="D10" i="6"/>
  <c r="G10" i="6" s="1"/>
  <c r="D9" i="6"/>
  <c r="G9" i="6" s="1"/>
  <c r="D8" i="6"/>
  <c r="G8" i="6" s="1"/>
  <c r="G7" i="6"/>
  <c r="D7" i="6"/>
  <c r="D6" i="6"/>
  <c r="F5" i="6"/>
  <c r="E5" i="6"/>
  <c r="C5" i="6"/>
  <c r="B5" i="6"/>
  <c r="F42" i="5" l="1"/>
  <c r="F77" i="6"/>
  <c r="E77" i="6"/>
  <c r="D5" i="6"/>
  <c r="D13" i="6"/>
  <c r="C77" i="6"/>
  <c r="D42" i="5"/>
  <c r="G42" i="5" s="1"/>
  <c r="G8" i="5"/>
  <c r="G6" i="5" s="1"/>
  <c r="G26" i="5"/>
  <c r="G25" i="5" s="1"/>
  <c r="G37" i="5"/>
  <c r="G36" i="5" s="1"/>
  <c r="D52" i="4"/>
  <c r="D30" i="4"/>
  <c r="G16" i="4"/>
  <c r="G6" i="8"/>
  <c r="G16" i="8" s="1"/>
  <c r="G23" i="6"/>
  <c r="G44" i="6"/>
  <c r="G43" i="6" s="1"/>
  <c r="D43" i="6"/>
  <c r="G57" i="6"/>
  <c r="G65" i="6"/>
  <c r="G69" i="6"/>
  <c r="D57" i="6"/>
  <c r="G34" i="6"/>
  <c r="G33" i="6" s="1"/>
  <c r="D23" i="6"/>
  <c r="G54" i="6"/>
  <c r="G53" i="6" s="1"/>
  <c r="G16" i="6"/>
  <c r="G13" i="6" s="1"/>
  <c r="D65" i="6"/>
  <c r="G6" i="6"/>
  <c r="G5" i="6" s="1"/>
  <c r="D77" i="6" l="1"/>
  <c r="G77" i="6"/>
</calcChain>
</file>

<file path=xl/sharedStrings.xml><?xml version="1.0" encoding="utf-8"?>
<sst xmlns="http://schemas.openxmlformats.org/spreadsheetml/2006/main" count="224" uniqueCount="147">
  <si>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</si>
  <si>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</si>
  <si>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</si>
  <si>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</si>
  <si>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</si>
  <si>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</si>
  <si>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</si>
  <si>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</si>
  <si>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</si>
  <si>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</si>
  <si>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</si>
  <si>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</si>
  <si>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</si>
  <si>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</si>
  <si>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</si>
  <si>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</si>
  <si>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</si>
  <si>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</si>
  <si>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</si>
  <si>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</si>
  <si>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</si>
  <si>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</si>
  <si>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</si>
  <si>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</si>
  <si>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</si>
  <si>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</si>
  <si>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</si>
  <si>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</si>
  <si>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</si>
  <si>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</si>
  <si>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</si>
  <si>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</si>
  <si>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</si>
  <si>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</si>
  <si>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</si>
  <si>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</si>
  <si>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</si>
  <si>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</si>
  <si>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</si>
  <si>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</si>
  <si>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</si>
  <si>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</si>
  <si>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</si>
  <si>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</si>
  <si>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</si>
  <si>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</si>
  <si>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</si>
  <si>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</si>
  <si>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</si>
  <si>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</si>
  <si>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</si>
  <si>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</si>
  <si>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</si>
  <si>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</si>
  <si>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</si>
  <si>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</si>
  <si>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</si>
  <si>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</si>
  <si>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</si>
  <si>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</si>
  <si>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</si>
  <si>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</si>
  <si>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</si>
  <si>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</si>
  <si>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</si>
  <si>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</si>
  <si>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</si>
  <si>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</si>
  <si>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</si>
  <si>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</si>
  <si>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</si>
  <si>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</si>
  <si>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</si>
  <si>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</si>
  <si>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</si>
  <si>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</si>
  <si>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</si>
  <si>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</si>
  <si>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</si>
  <si>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</si>
  <si>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</si>
  <si>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</si>
  <si>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</si>
  <si>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</si>
  <si>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</si>
  <si>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</si>
  <si>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</si>
  <si>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</si>
  <si>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Poder Ejecutivo</t>
  </si>
  <si>
    <t>Poder Legislativo</t>
  </si>
  <si>
    <t>Poder Judicial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</si>
  <si>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</si>
  <si>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</si>
  <si>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</si>
  <si>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</si>
  <si>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</si>
  <si>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</si>
  <si>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</si>
  <si>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</si>
  <si>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</si>
  <si>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</si>
  <si>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</si>
  <si>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</si>
  <si>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</si>
  <si>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</si>
  <si>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</si>
  <si>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</si>
  <si>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</si>
  <si>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</si>
  <si>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</si>
  <si>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</si>
  <si>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</si>
  <si>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</si>
  <si>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</si>
  <si>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</si>
  <si>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</si>
  <si>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</si>
  <si>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</si>
  <si>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</si>
  <si>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</si>
  <si>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</si>
  <si>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</si>
  <si>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</si>
  <si>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</si>
  <si>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</si>
  <si>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</si>
  <si>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</si>
  <si>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</si>
  <si>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</si>
  <si>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</si>
  <si>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</si>
  <si>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</si>
  <si>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</si>
  <si>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</si>
  <si>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>_________________________________________</t>
  </si>
  <si>
    <t>_______________________________________</t>
  </si>
  <si>
    <t>C.P. José Isaac Ortega Ramírez</t>
  </si>
  <si>
    <t>Sr. Gerardo Enrique Partido Vite</t>
  </si>
  <si>
    <t>Director Administrativo</t>
  </si>
  <si>
    <t>Titular del Museo de la Ciudad de León</t>
  </si>
  <si>
    <t>Fideicomiso Museo de la Ciudad de León</t>
  </si>
  <si>
    <t>Fideicomiso Museo de la Ciudad de León
Estado Analítico del Ejercicio del Presupuesto de Egresos
Clasificación por Objeto del Gasto (Capítulo y Concepto)
Del 1 de Enero al 31 de Diciembre de 2023</t>
  </si>
  <si>
    <t>Fideicomiso Museo de la Ciudad de León
Estado Analítico del Ejercicio del Presupuesto de Egresos
Clasificación Económica (por Tipo de Gasto)
Del 1 de Enero al 31 de Diciembre de 2023</t>
  </si>
  <si>
    <t>Fideicomiso Museo de la Ciudad de León
Estado Analítico del Ejercicio del Presupuesto de Egresos
Clasificación Administrativa
Del 1 de Enero al 31 de Diciembre de 2023</t>
  </si>
  <si>
    <t>Fideicomiso Museo de la Ciudad de León
Estado Analítico del Ejercicio del Presupuesto de Egresos
Clasificación Funcional (Finalidad y Función)
Del 1 de Enero al 31 de Diciembre de 2023</t>
  </si>
  <si>
    <t>Gobierno (Federal/Estatal/Municipal) de León, Guanajuato 
Estado Analítico del Ejercicio del Presupuesto de Egresos
Clasificación Administrativa
Del 1 de Enero al 31 de Diciembre de 2023</t>
  </si>
  <si>
    <t>Sector Paraestatal del Gobierno (Federal/Estatal/Municipal) de León, Guanajuato
Estado Analítico del Ejercicio del Presupuesto de Egresos
Clasificación Administrativa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</si>
</sst>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1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2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3" xfId="0" applyFont="1" applyBorder="1" applyProtection="1">
      <protection locked="0"/>
    </xf>
    <xf numFmtId="4" fontId="6" fillId="0" borderId="7" xfId="0" applyNumberFormat="1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6" fillId="0" borderId="0" xfId="9" applyFont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2" fillId="0" borderId="12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0" borderId="9" xfId="0" applyFont="1" applyBorder="1" applyAlignment="1" applyProtection="1">
      <alignment horizontal="left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6" fillId="0" borderId="9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6" fillId="0" borderId="5" xfId="0" applyFont="1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4" fontId="6" fillId="0" borderId="12" xfId="0" applyNumberFormat="1" applyFont="1" applyBorder="1" applyProtection="1">
      <protection locked="0"/>
    </xf>
    <xf numFmtId="4" fontId="6" fillId="0" borderId="14" xfId="0" applyNumberFormat="1" applyFont="1" applyBorder="1" applyProtection="1"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44" t="s">
        <v>141</v>
      </c>
      <c r="B1" s="45"/>
      <c r="C1" s="45"/>
      <c r="D1" s="45"/>
      <c r="E1" s="45"/>
      <c r="F1" s="45"/>
      <c r="G1" s="46"/>
    </row>
    <row r="2" spans="1:7" x14ac:dyDescent="0.2">
      <c r="A2" s="24"/>
      <c r="B2" s="27" t="s">
        <v>0</v>
      </c>
      <c r="C2" s="28"/>
      <c r="D2" s="28"/>
      <c r="E2" s="28"/>
      <c r="F2" s="29"/>
      <c r="G2" s="47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8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41" t="s">
        <v>10</v>
      </c>
      <c r="B5" s="42">
        <f t="shared" ref="B5:G5" si="0">+B6+B7+B8+B9+B10+B11+B12</f>
        <v>2446864.0001103999</v>
      </c>
      <c r="C5" s="42">
        <f t="shared" si="0"/>
        <v>0</v>
      </c>
      <c r="D5" s="42">
        <f t="shared" si="0"/>
        <v>2446864.0001104004</v>
      </c>
      <c r="E5" s="42">
        <f t="shared" si="0"/>
        <v>2369565.4299999997</v>
      </c>
      <c r="F5" s="42">
        <f t="shared" si="0"/>
        <v>2369565.4299999997</v>
      </c>
      <c r="G5" s="42">
        <f t="shared" si="0"/>
        <v>77298.570110399975</v>
      </c>
    </row>
    <row r="6" spans="1:7" x14ac:dyDescent="0.2">
      <c r="A6" s="38" t="s">
        <v>11</v>
      </c>
      <c r="B6" s="6">
        <v>1533209.62</v>
      </c>
      <c r="C6" s="6">
        <v>2.06</v>
      </c>
      <c r="D6" s="6">
        <f>+B6+C6</f>
        <v>1533211.6800000002</v>
      </c>
      <c r="E6" s="6">
        <v>1533211.68</v>
      </c>
      <c r="F6" s="6">
        <v>1533211.68</v>
      </c>
      <c r="G6" s="6">
        <f>+D6-E6</f>
        <v>0</v>
      </c>
    </row>
    <row r="7" spans="1:7" x14ac:dyDescent="0.2">
      <c r="A7" s="38" t="s">
        <v>12</v>
      </c>
      <c r="B7" s="6">
        <v>0</v>
      </c>
      <c r="C7" s="6">
        <v>0</v>
      </c>
      <c r="D7" s="6">
        <f t="shared" ref="D7:D71" si="1">+B7+C7</f>
        <v>0</v>
      </c>
      <c r="E7" s="6">
        <v>0</v>
      </c>
      <c r="F7" s="6">
        <v>0</v>
      </c>
      <c r="G7" s="6">
        <f t="shared" ref="G7:G32" si="2">+D7-E7</f>
        <v>0</v>
      </c>
    </row>
    <row r="8" spans="1:7" x14ac:dyDescent="0.2">
      <c r="A8" s="38" t="s">
        <v>13</v>
      </c>
      <c r="B8" s="6">
        <v>249509.45</v>
      </c>
      <c r="C8" s="6">
        <v>21785.63</v>
      </c>
      <c r="D8" s="6">
        <f t="shared" si="1"/>
        <v>271295.08</v>
      </c>
      <c r="E8" s="6">
        <v>266446.62</v>
      </c>
      <c r="F8" s="6">
        <v>266446.62</v>
      </c>
      <c r="G8" s="6">
        <f t="shared" si="2"/>
        <v>4848.460000000021</v>
      </c>
    </row>
    <row r="9" spans="1:7" x14ac:dyDescent="0.2">
      <c r="A9" s="38" t="s">
        <v>14</v>
      </c>
      <c r="B9" s="6">
        <v>405687.35</v>
      </c>
      <c r="C9" s="6">
        <v>9501.31</v>
      </c>
      <c r="D9" s="6">
        <f t="shared" si="1"/>
        <v>415188.66</v>
      </c>
      <c r="E9" s="6">
        <v>366414.21</v>
      </c>
      <c r="F9" s="6">
        <v>366414.21</v>
      </c>
      <c r="G9" s="6">
        <f t="shared" si="2"/>
        <v>48774.449999999953</v>
      </c>
    </row>
    <row r="10" spans="1:7" x14ac:dyDescent="0.2">
      <c r="A10" s="38" t="s">
        <v>15</v>
      </c>
      <c r="B10" s="6">
        <v>192227.0401104</v>
      </c>
      <c r="C10" s="6">
        <v>11265.88</v>
      </c>
      <c r="D10" s="6">
        <f t="shared" si="1"/>
        <v>203492.92011040001</v>
      </c>
      <c r="E10" s="6">
        <v>203492.92</v>
      </c>
      <c r="F10" s="6">
        <v>203492.92</v>
      </c>
      <c r="G10" s="6">
        <f t="shared" si="2"/>
        <v>1.1039999662898481E-4</v>
      </c>
    </row>
    <row r="11" spans="1:7" x14ac:dyDescent="0.2">
      <c r="A11" s="38" t="s">
        <v>16</v>
      </c>
      <c r="B11" s="6">
        <v>66230.539999999994</v>
      </c>
      <c r="C11" s="6">
        <v>-42554.879999999997</v>
      </c>
      <c r="D11" s="6">
        <f t="shared" si="1"/>
        <v>23675.659999999996</v>
      </c>
      <c r="E11" s="6">
        <v>0</v>
      </c>
      <c r="F11" s="6">
        <v>0</v>
      </c>
      <c r="G11" s="6">
        <f t="shared" si="2"/>
        <v>23675.659999999996</v>
      </c>
    </row>
    <row r="12" spans="1:7" x14ac:dyDescent="0.2">
      <c r="A12" s="38" t="s">
        <v>17</v>
      </c>
      <c r="B12" s="6">
        <v>0</v>
      </c>
      <c r="C12" s="6">
        <v>0</v>
      </c>
      <c r="D12" s="6">
        <f t="shared" si="1"/>
        <v>0</v>
      </c>
      <c r="E12" s="6">
        <v>0</v>
      </c>
      <c r="F12" s="6">
        <v>0</v>
      </c>
      <c r="G12" s="6">
        <f t="shared" si="2"/>
        <v>0</v>
      </c>
    </row>
    <row r="13" spans="1:7" x14ac:dyDescent="0.2">
      <c r="A13" s="41" t="s">
        <v>131</v>
      </c>
      <c r="B13" s="43">
        <f t="shared" ref="B13:G13" si="3">+B14+B15+B16+B17+B18+B19+B20+B21+B22</f>
        <v>210732</v>
      </c>
      <c r="C13" s="43">
        <f t="shared" si="3"/>
        <v>0</v>
      </c>
      <c r="D13" s="43">
        <f t="shared" si="3"/>
        <v>210732</v>
      </c>
      <c r="E13" s="43">
        <f t="shared" si="3"/>
        <v>110886.84</v>
      </c>
      <c r="F13" s="43">
        <f t="shared" si="3"/>
        <v>110886.84</v>
      </c>
      <c r="G13" s="43">
        <f t="shared" si="3"/>
        <v>99845.16</v>
      </c>
    </row>
    <row r="14" spans="1:7" x14ac:dyDescent="0.2">
      <c r="A14" s="38" t="s">
        <v>18</v>
      </c>
      <c r="B14" s="6">
        <v>185732</v>
      </c>
      <c r="C14" s="6">
        <v>-3</v>
      </c>
      <c r="D14" s="6">
        <f t="shared" si="1"/>
        <v>185729</v>
      </c>
      <c r="E14" s="6">
        <v>93811.94</v>
      </c>
      <c r="F14" s="6">
        <v>93811.94</v>
      </c>
      <c r="G14" s="6">
        <f t="shared" si="2"/>
        <v>91917.06</v>
      </c>
    </row>
    <row r="15" spans="1:7" x14ac:dyDescent="0.2">
      <c r="A15" s="38" t="s">
        <v>19</v>
      </c>
      <c r="B15" s="6">
        <v>3000</v>
      </c>
      <c r="C15" s="6">
        <v>1003</v>
      </c>
      <c r="D15" s="6">
        <f t="shared" si="1"/>
        <v>4003</v>
      </c>
      <c r="E15" s="6">
        <v>4003</v>
      </c>
      <c r="F15" s="6">
        <v>4003</v>
      </c>
      <c r="G15" s="6">
        <f t="shared" si="2"/>
        <v>0</v>
      </c>
    </row>
    <row r="16" spans="1:7" x14ac:dyDescent="0.2">
      <c r="A16" s="38" t="s">
        <v>20</v>
      </c>
      <c r="B16" s="6">
        <v>0</v>
      </c>
      <c r="C16" s="6">
        <v>0</v>
      </c>
      <c r="D16" s="6">
        <f t="shared" si="1"/>
        <v>0</v>
      </c>
      <c r="E16" s="6">
        <v>0</v>
      </c>
      <c r="F16" s="6">
        <v>0</v>
      </c>
      <c r="G16" s="6">
        <f t="shared" si="2"/>
        <v>0</v>
      </c>
    </row>
    <row r="17" spans="1:7" x14ac:dyDescent="0.2">
      <c r="A17" s="38" t="s">
        <v>21</v>
      </c>
      <c r="B17" s="6">
        <v>22000</v>
      </c>
      <c r="C17" s="6">
        <v>-1000</v>
      </c>
      <c r="D17" s="6">
        <f t="shared" si="1"/>
        <v>21000</v>
      </c>
      <c r="E17" s="6">
        <v>13071.9</v>
      </c>
      <c r="F17" s="6">
        <v>13071.9</v>
      </c>
      <c r="G17" s="6">
        <f t="shared" si="2"/>
        <v>7928.1</v>
      </c>
    </row>
    <row r="18" spans="1:7" x14ac:dyDescent="0.2">
      <c r="A18" s="38" t="s">
        <v>22</v>
      </c>
      <c r="B18" s="6">
        <v>0</v>
      </c>
      <c r="C18" s="6">
        <v>0</v>
      </c>
      <c r="D18" s="6">
        <f t="shared" si="1"/>
        <v>0</v>
      </c>
      <c r="E18" s="6">
        <v>0</v>
      </c>
      <c r="F18" s="6">
        <v>0</v>
      </c>
      <c r="G18" s="6">
        <f t="shared" si="2"/>
        <v>0</v>
      </c>
    </row>
    <row r="19" spans="1:7" x14ac:dyDescent="0.2">
      <c r="A19" s="38" t="s">
        <v>23</v>
      </c>
      <c r="B19" s="6">
        <v>0</v>
      </c>
      <c r="C19" s="6">
        <v>0</v>
      </c>
      <c r="D19" s="6">
        <f t="shared" si="1"/>
        <v>0</v>
      </c>
      <c r="E19" s="6">
        <v>0</v>
      </c>
      <c r="F19" s="6">
        <v>0</v>
      </c>
      <c r="G19" s="6">
        <f t="shared" si="2"/>
        <v>0</v>
      </c>
    </row>
    <row r="20" spans="1:7" x14ac:dyDescent="0.2">
      <c r="A20" s="38" t="s">
        <v>24</v>
      </c>
      <c r="B20" s="6">
        <v>0</v>
      </c>
      <c r="C20" s="6">
        <v>0</v>
      </c>
      <c r="D20" s="6">
        <f t="shared" si="1"/>
        <v>0</v>
      </c>
      <c r="E20" s="6">
        <v>0</v>
      </c>
      <c r="F20" s="6">
        <v>0</v>
      </c>
      <c r="G20" s="6">
        <f t="shared" si="2"/>
        <v>0</v>
      </c>
    </row>
    <row r="21" spans="1:7" x14ac:dyDescent="0.2">
      <c r="A21" s="38" t="s">
        <v>25</v>
      </c>
      <c r="B21" s="6">
        <v>0</v>
      </c>
      <c r="C21" s="6">
        <v>0</v>
      </c>
      <c r="D21" s="6">
        <f t="shared" si="1"/>
        <v>0</v>
      </c>
      <c r="E21" s="6">
        <v>0</v>
      </c>
      <c r="F21" s="6">
        <v>0</v>
      </c>
      <c r="G21" s="6">
        <f t="shared" si="2"/>
        <v>0</v>
      </c>
    </row>
    <row r="22" spans="1:7" x14ac:dyDescent="0.2">
      <c r="A22" s="38" t="s">
        <v>26</v>
      </c>
      <c r="B22" s="6">
        <v>0</v>
      </c>
      <c r="C22" s="6">
        <v>0</v>
      </c>
      <c r="D22" s="6">
        <f t="shared" si="1"/>
        <v>0</v>
      </c>
      <c r="E22" s="6">
        <v>0</v>
      </c>
      <c r="F22" s="6">
        <v>0</v>
      </c>
      <c r="G22" s="6">
        <f t="shared" si="2"/>
        <v>0</v>
      </c>
    </row>
    <row r="23" spans="1:7" x14ac:dyDescent="0.2">
      <c r="A23" s="41" t="s">
        <v>27</v>
      </c>
      <c r="B23" s="43">
        <f t="shared" ref="B23:G23" si="4">+B24+B25+B26+B27+B28+B29+B30+B31+B32</f>
        <v>829423</v>
      </c>
      <c r="C23" s="43">
        <f t="shared" si="4"/>
        <v>-11264.64</v>
      </c>
      <c r="D23" s="43">
        <f t="shared" si="4"/>
        <v>818158.3600000001</v>
      </c>
      <c r="E23" s="43">
        <f t="shared" si="4"/>
        <v>636504.55999999994</v>
      </c>
      <c r="F23" s="43">
        <f t="shared" si="4"/>
        <v>636504.55999999994</v>
      </c>
      <c r="G23" s="43">
        <f t="shared" si="4"/>
        <v>181653.80000000005</v>
      </c>
    </row>
    <row r="24" spans="1:7" x14ac:dyDescent="0.2">
      <c r="A24" s="38" t="s">
        <v>28</v>
      </c>
      <c r="B24" s="6">
        <v>163758</v>
      </c>
      <c r="C24" s="6">
        <f>10000-10000</f>
        <v>0</v>
      </c>
      <c r="D24" s="6">
        <f t="shared" si="1"/>
        <v>163758</v>
      </c>
      <c r="E24" s="6">
        <v>120863.03999999999</v>
      </c>
      <c r="F24" s="6">
        <v>120863.03999999999</v>
      </c>
      <c r="G24" s="6">
        <f t="shared" si="2"/>
        <v>42894.960000000006</v>
      </c>
    </row>
    <row r="25" spans="1:7" x14ac:dyDescent="0.2">
      <c r="A25" s="38" t="s">
        <v>29</v>
      </c>
      <c r="B25" s="6">
        <v>0</v>
      </c>
      <c r="C25" s="6">
        <v>0</v>
      </c>
      <c r="D25" s="6">
        <f t="shared" si="1"/>
        <v>0</v>
      </c>
      <c r="E25" s="6">
        <v>0</v>
      </c>
      <c r="F25" s="6">
        <v>0</v>
      </c>
      <c r="G25" s="6">
        <f t="shared" si="2"/>
        <v>0</v>
      </c>
    </row>
    <row r="26" spans="1:7" x14ac:dyDescent="0.2">
      <c r="A26" s="38" t="s">
        <v>30</v>
      </c>
      <c r="B26" s="6">
        <v>194131.03</v>
      </c>
      <c r="C26" s="6">
        <v>0</v>
      </c>
      <c r="D26" s="6">
        <f t="shared" si="1"/>
        <v>194131.03</v>
      </c>
      <c r="E26" s="6">
        <v>149122.78</v>
      </c>
      <c r="F26" s="6">
        <v>149122.78</v>
      </c>
      <c r="G26" s="6">
        <f t="shared" si="2"/>
        <v>45008.25</v>
      </c>
    </row>
    <row r="27" spans="1:7" x14ac:dyDescent="0.2">
      <c r="A27" s="38" t="s">
        <v>31</v>
      </c>
      <c r="B27" s="6">
        <v>135594</v>
      </c>
      <c r="C27" s="6">
        <f>8280-8280</f>
        <v>0</v>
      </c>
      <c r="D27" s="6">
        <f t="shared" si="1"/>
        <v>135594</v>
      </c>
      <c r="E27" s="6">
        <v>114882.98</v>
      </c>
      <c r="F27" s="6">
        <v>114882.98</v>
      </c>
      <c r="G27" s="6">
        <f t="shared" si="2"/>
        <v>20711.020000000004</v>
      </c>
    </row>
    <row r="28" spans="1:7" x14ac:dyDescent="0.2">
      <c r="A28" s="38" t="s">
        <v>32</v>
      </c>
      <c r="B28" s="6">
        <v>218737.22</v>
      </c>
      <c r="C28" s="6">
        <v>-11264.64</v>
      </c>
      <c r="D28" s="6">
        <f t="shared" si="1"/>
        <v>207472.58000000002</v>
      </c>
      <c r="E28" s="6">
        <v>156551.85999999999</v>
      </c>
      <c r="F28" s="6">
        <v>156551.85999999999</v>
      </c>
      <c r="G28" s="6">
        <f t="shared" si="2"/>
        <v>50920.72000000003</v>
      </c>
    </row>
    <row r="29" spans="1:7" x14ac:dyDescent="0.2">
      <c r="A29" s="38" t="s">
        <v>33</v>
      </c>
      <c r="B29" s="6">
        <v>45000</v>
      </c>
      <c r="C29" s="6">
        <v>-3000</v>
      </c>
      <c r="D29" s="6">
        <f t="shared" si="1"/>
        <v>42000</v>
      </c>
      <c r="E29" s="6">
        <v>23360.3</v>
      </c>
      <c r="F29" s="6">
        <v>23360.3</v>
      </c>
      <c r="G29" s="6">
        <f t="shared" si="2"/>
        <v>18639.7</v>
      </c>
    </row>
    <row r="30" spans="1:7" x14ac:dyDescent="0.2">
      <c r="A30" s="38" t="s">
        <v>34</v>
      </c>
      <c r="B30" s="6">
        <v>4849</v>
      </c>
      <c r="C30" s="6">
        <v>0</v>
      </c>
      <c r="D30" s="6">
        <f t="shared" si="1"/>
        <v>4849</v>
      </c>
      <c r="E30" s="6">
        <v>3059</v>
      </c>
      <c r="F30" s="6">
        <v>3059</v>
      </c>
      <c r="G30" s="6">
        <f t="shared" si="2"/>
        <v>1790</v>
      </c>
    </row>
    <row r="31" spans="1:7" x14ac:dyDescent="0.2">
      <c r="A31" s="38" t="s">
        <v>35</v>
      </c>
      <c r="B31" s="6">
        <v>0</v>
      </c>
      <c r="C31" s="6">
        <v>0</v>
      </c>
      <c r="D31" s="6">
        <f t="shared" si="1"/>
        <v>0</v>
      </c>
      <c r="E31" s="6">
        <v>0</v>
      </c>
      <c r="F31" s="6">
        <v>0</v>
      </c>
      <c r="G31" s="6">
        <f t="shared" si="2"/>
        <v>0</v>
      </c>
    </row>
    <row r="32" spans="1:7" x14ac:dyDescent="0.2">
      <c r="A32" s="38" t="s">
        <v>36</v>
      </c>
      <c r="B32" s="6">
        <v>67353.75</v>
      </c>
      <c r="C32" s="6">
        <v>3000</v>
      </c>
      <c r="D32" s="6">
        <f t="shared" si="1"/>
        <v>70353.75</v>
      </c>
      <c r="E32" s="6">
        <v>68664.600000000006</v>
      </c>
      <c r="F32" s="6">
        <v>68664.600000000006</v>
      </c>
      <c r="G32" s="6">
        <f t="shared" si="2"/>
        <v>1689.1499999999942</v>
      </c>
    </row>
    <row r="33" spans="1:7" x14ac:dyDescent="0.2">
      <c r="A33" s="41" t="s">
        <v>132</v>
      </c>
      <c r="B33" s="43">
        <f t="shared" ref="B33:G33" si="5">+B34+B35+B36+B37+B38+B39+B40+B41+B42</f>
        <v>0</v>
      </c>
      <c r="C33" s="43">
        <f t="shared" si="5"/>
        <v>0</v>
      </c>
      <c r="D33" s="43">
        <f t="shared" si="5"/>
        <v>0</v>
      </c>
      <c r="E33" s="43">
        <f t="shared" si="5"/>
        <v>0</v>
      </c>
      <c r="F33" s="43">
        <f t="shared" si="5"/>
        <v>0</v>
      </c>
      <c r="G33" s="43">
        <f t="shared" si="5"/>
        <v>0</v>
      </c>
    </row>
    <row r="34" spans="1:7" x14ac:dyDescent="0.2">
      <c r="A34" s="38" t="s">
        <v>37</v>
      </c>
      <c r="B34" s="6">
        <v>0</v>
      </c>
      <c r="C34" s="6">
        <v>0</v>
      </c>
      <c r="D34" s="6">
        <f t="shared" si="1"/>
        <v>0</v>
      </c>
      <c r="E34" s="6">
        <v>0</v>
      </c>
      <c r="F34" s="6">
        <v>0</v>
      </c>
      <c r="G34" s="6">
        <f t="shared" ref="G34:G76" si="6">+D34-E34</f>
        <v>0</v>
      </c>
    </row>
    <row r="35" spans="1:7" x14ac:dyDescent="0.2">
      <c r="A35" s="38" t="s">
        <v>38</v>
      </c>
      <c r="B35" s="6">
        <v>0</v>
      </c>
      <c r="C35" s="6">
        <v>0</v>
      </c>
      <c r="D35" s="6">
        <f t="shared" si="1"/>
        <v>0</v>
      </c>
      <c r="E35" s="6">
        <v>0</v>
      </c>
      <c r="F35" s="6">
        <v>0</v>
      </c>
      <c r="G35" s="6">
        <f t="shared" si="6"/>
        <v>0</v>
      </c>
    </row>
    <row r="36" spans="1:7" x14ac:dyDescent="0.2">
      <c r="A36" s="38" t="s">
        <v>39</v>
      </c>
      <c r="B36" s="6">
        <v>0</v>
      </c>
      <c r="C36" s="6">
        <v>0</v>
      </c>
      <c r="D36" s="6">
        <f t="shared" si="1"/>
        <v>0</v>
      </c>
      <c r="E36" s="6">
        <v>0</v>
      </c>
      <c r="F36" s="6">
        <v>0</v>
      </c>
      <c r="G36" s="6">
        <f t="shared" si="6"/>
        <v>0</v>
      </c>
    </row>
    <row r="37" spans="1:7" x14ac:dyDescent="0.2">
      <c r="A37" s="38" t="s">
        <v>40</v>
      </c>
      <c r="B37" s="6">
        <v>0</v>
      </c>
      <c r="C37" s="6">
        <v>0</v>
      </c>
      <c r="D37" s="6">
        <f t="shared" si="1"/>
        <v>0</v>
      </c>
      <c r="E37" s="6">
        <v>0</v>
      </c>
      <c r="F37" s="6">
        <v>0</v>
      </c>
      <c r="G37" s="6">
        <f t="shared" si="6"/>
        <v>0</v>
      </c>
    </row>
    <row r="38" spans="1:7" x14ac:dyDescent="0.2">
      <c r="A38" s="38" t="s">
        <v>41</v>
      </c>
      <c r="B38" s="6">
        <v>0</v>
      </c>
      <c r="C38" s="6">
        <v>0</v>
      </c>
      <c r="D38" s="6">
        <f t="shared" si="1"/>
        <v>0</v>
      </c>
      <c r="E38" s="6">
        <v>0</v>
      </c>
      <c r="F38" s="6">
        <v>0</v>
      </c>
      <c r="G38" s="6">
        <f t="shared" si="6"/>
        <v>0</v>
      </c>
    </row>
    <row r="39" spans="1:7" x14ac:dyDescent="0.2">
      <c r="A39" s="38" t="s">
        <v>42</v>
      </c>
      <c r="B39" s="6">
        <v>0</v>
      </c>
      <c r="C39" s="6">
        <v>0</v>
      </c>
      <c r="D39" s="6">
        <f t="shared" si="1"/>
        <v>0</v>
      </c>
      <c r="E39" s="6">
        <v>0</v>
      </c>
      <c r="F39" s="6">
        <v>0</v>
      </c>
      <c r="G39" s="6">
        <f t="shared" si="6"/>
        <v>0</v>
      </c>
    </row>
    <row r="40" spans="1:7" x14ac:dyDescent="0.2">
      <c r="A40" s="38" t="s">
        <v>43</v>
      </c>
      <c r="B40" s="6">
        <v>0</v>
      </c>
      <c r="C40" s="6">
        <v>0</v>
      </c>
      <c r="D40" s="6">
        <f t="shared" si="1"/>
        <v>0</v>
      </c>
      <c r="E40" s="6">
        <v>0</v>
      </c>
      <c r="F40" s="6">
        <v>0</v>
      </c>
      <c r="G40" s="6">
        <f t="shared" si="6"/>
        <v>0</v>
      </c>
    </row>
    <row r="41" spans="1:7" x14ac:dyDescent="0.2">
      <c r="A41" s="38" t="s">
        <v>44</v>
      </c>
      <c r="B41" s="6">
        <v>0</v>
      </c>
      <c r="C41" s="6">
        <v>0</v>
      </c>
      <c r="D41" s="6">
        <f t="shared" si="1"/>
        <v>0</v>
      </c>
      <c r="E41" s="6">
        <v>0</v>
      </c>
      <c r="F41" s="6">
        <v>0</v>
      </c>
      <c r="G41" s="6">
        <f t="shared" si="6"/>
        <v>0</v>
      </c>
    </row>
    <row r="42" spans="1:7" x14ac:dyDescent="0.2">
      <c r="A42" s="38" t="s">
        <v>45</v>
      </c>
      <c r="B42" s="6">
        <v>0</v>
      </c>
      <c r="C42" s="6">
        <v>0</v>
      </c>
      <c r="D42" s="6">
        <f t="shared" si="1"/>
        <v>0</v>
      </c>
      <c r="E42" s="6">
        <v>0</v>
      </c>
      <c r="F42" s="6">
        <v>0</v>
      </c>
      <c r="G42" s="6">
        <f t="shared" si="6"/>
        <v>0</v>
      </c>
    </row>
    <row r="43" spans="1:7" x14ac:dyDescent="0.2">
      <c r="A43" s="41" t="s">
        <v>133</v>
      </c>
      <c r="B43" s="43">
        <f t="shared" ref="B43:G43" si="7">+B44+B45+B46+B47+B48+B49+B50+B51+B52</f>
        <v>228613</v>
      </c>
      <c r="C43" s="43">
        <f t="shared" si="7"/>
        <v>11264.64</v>
      </c>
      <c r="D43" s="43">
        <f t="shared" si="7"/>
        <v>239877.64</v>
      </c>
      <c r="E43" s="43">
        <f t="shared" si="7"/>
        <v>239877.64</v>
      </c>
      <c r="F43" s="43">
        <f t="shared" si="7"/>
        <v>239877.64</v>
      </c>
      <c r="G43" s="43">
        <f t="shared" si="7"/>
        <v>0</v>
      </c>
    </row>
    <row r="44" spans="1:7" x14ac:dyDescent="0.2">
      <c r="A44" s="38" t="s">
        <v>46</v>
      </c>
      <c r="B44" s="6">
        <v>147613</v>
      </c>
      <c r="C44" s="6">
        <v>43544.639999999999</v>
      </c>
      <c r="D44" s="6">
        <f t="shared" si="1"/>
        <v>191157.64</v>
      </c>
      <c r="E44" s="6">
        <v>191157.64</v>
      </c>
      <c r="F44" s="6">
        <v>191157.64</v>
      </c>
      <c r="G44" s="6">
        <f t="shared" si="6"/>
        <v>0</v>
      </c>
    </row>
    <row r="45" spans="1:7" x14ac:dyDescent="0.2">
      <c r="A45" s="38" t="s">
        <v>47</v>
      </c>
      <c r="B45" s="6">
        <v>0</v>
      </c>
      <c r="C45" s="6">
        <v>0</v>
      </c>
      <c r="D45" s="6">
        <f t="shared" si="1"/>
        <v>0</v>
      </c>
      <c r="E45" s="6">
        <v>0</v>
      </c>
      <c r="F45" s="6">
        <v>0</v>
      </c>
      <c r="G45" s="6">
        <f t="shared" si="6"/>
        <v>0</v>
      </c>
    </row>
    <row r="46" spans="1:7" x14ac:dyDescent="0.2">
      <c r="A46" s="38" t="s">
        <v>48</v>
      </c>
      <c r="B46" s="6">
        <v>0</v>
      </c>
      <c r="C46" s="6">
        <v>0</v>
      </c>
      <c r="D46" s="6">
        <f t="shared" si="1"/>
        <v>0</v>
      </c>
      <c r="E46" s="6">
        <v>0</v>
      </c>
      <c r="F46" s="6">
        <v>0</v>
      </c>
      <c r="G46" s="6">
        <f t="shared" si="6"/>
        <v>0</v>
      </c>
    </row>
    <row r="47" spans="1:7" x14ac:dyDescent="0.2">
      <c r="A47" s="38" t="s">
        <v>49</v>
      </c>
      <c r="B47" s="6">
        <v>0</v>
      </c>
      <c r="C47" s="6">
        <v>0</v>
      </c>
      <c r="D47" s="6">
        <f t="shared" si="1"/>
        <v>0</v>
      </c>
      <c r="E47" s="6">
        <v>0</v>
      </c>
      <c r="F47" s="6">
        <v>0</v>
      </c>
      <c r="G47" s="6">
        <f t="shared" si="6"/>
        <v>0</v>
      </c>
    </row>
    <row r="48" spans="1:7" x14ac:dyDescent="0.2">
      <c r="A48" s="38" t="s">
        <v>50</v>
      </c>
      <c r="B48" s="6">
        <v>0</v>
      </c>
      <c r="C48" s="6">
        <v>0</v>
      </c>
      <c r="D48" s="6">
        <f t="shared" si="1"/>
        <v>0</v>
      </c>
      <c r="E48" s="6">
        <v>0</v>
      </c>
      <c r="F48" s="6">
        <v>0</v>
      </c>
      <c r="G48" s="6">
        <f t="shared" si="6"/>
        <v>0</v>
      </c>
    </row>
    <row r="49" spans="1:7" x14ac:dyDescent="0.2">
      <c r="A49" s="38" t="s">
        <v>51</v>
      </c>
      <c r="B49" s="6">
        <v>11000</v>
      </c>
      <c r="C49" s="6">
        <v>-11000</v>
      </c>
      <c r="D49" s="6">
        <f t="shared" si="1"/>
        <v>0</v>
      </c>
      <c r="E49" s="6">
        <v>0</v>
      </c>
      <c r="F49" s="6">
        <v>0</v>
      </c>
      <c r="G49" s="6">
        <f t="shared" si="6"/>
        <v>0</v>
      </c>
    </row>
    <row r="50" spans="1:7" x14ac:dyDescent="0.2">
      <c r="A50" s="38" t="s">
        <v>52</v>
      </c>
      <c r="B50" s="6">
        <v>0</v>
      </c>
      <c r="C50" s="6">
        <v>0</v>
      </c>
      <c r="D50" s="6">
        <f t="shared" si="1"/>
        <v>0</v>
      </c>
      <c r="E50" s="6">
        <v>0</v>
      </c>
      <c r="F50" s="6">
        <v>0</v>
      </c>
      <c r="G50" s="6">
        <f t="shared" si="6"/>
        <v>0</v>
      </c>
    </row>
    <row r="51" spans="1:7" x14ac:dyDescent="0.2">
      <c r="A51" s="38" t="s">
        <v>53</v>
      </c>
      <c r="B51" s="6">
        <v>0</v>
      </c>
      <c r="C51" s="6">
        <v>0</v>
      </c>
      <c r="D51" s="6">
        <f t="shared" si="1"/>
        <v>0</v>
      </c>
      <c r="E51" s="6">
        <v>0</v>
      </c>
      <c r="F51" s="6">
        <v>0</v>
      </c>
      <c r="G51" s="6">
        <f t="shared" si="6"/>
        <v>0</v>
      </c>
    </row>
    <row r="52" spans="1:7" x14ac:dyDescent="0.2">
      <c r="A52" s="38" t="s">
        <v>54</v>
      </c>
      <c r="B52" s="6">
        <v>70000</v>
      </c>
      <c r="C52" s="6">
        <v>-21280</v>
      </c>
      <c r="D52" s="6">
        <f t="shared" si="1"/>
        <v>48720</v>
      </c>
      <c r="E52" s="6">
        <v>48720</v>
      </c>
      <c r="F52" s="6">
        <v>48720</v>
      </c>
      <c r="G52" s="6">
        <f t="shared" si="6"/>
        <v>0</v>
      </c>
    </row>
    <row r="53" spans="1:7" x14ac:dyDescent="0.2">
      <c r="A53" s="41" t="s">
        <v>55</v>
      </c>
      <c r="B53" s="43">
        <f t="shared" ref="B53:G53" si="8">+B54+B55+B56</f>
        <v>0</v>
      </c>
      <c r="C53" s="43">
        <f t="shared" si="8"/>
        <v>0</v>
      </c>
      <c r="D53" s="43">
        <f t="shared" si="8"/>
        <v>0</v>
      </c>
      <c r="E53" s="43">
        <f t="shared" si="8"/>
        <v>0</v>
      </c>
      <c r="F53" s="43">
        <f t="shared" si="8"/>
        <v>0</v>
      </c>
      <c r="G53" s="43">
        <f t="shared" si="8"/>
        <v>0</v>
      </c>
    </row>
    <row r="54" spans="1:7" x14ac:dyDescent="0.2">
      <c r="A54" s="38" t="s">
        <v>56</v>
      </c>
      <c r="B54" s="6">
        <v>0</v>
      </c>
      <c r="C54" s="6">
        <v>0</v>
      </c>
      <c r="D54" s="6">
        <f t="shared" si="1"/>
        <v>0</v>
      </c>
      <c r="E54" s="6">
        <v>0</v>
      </c>
      <c r="F54" s="6">
        <v>0</v>
      </c>
      <c r="G54" s="6">
        <f t="shared" si="6"/>
        <v>0</v>
      </c>
    </row>
    <row r="55" spans="1:7" x14ac:dyDescent="0.2">
      <c r="A55" s="38" t="s">
        <v>57</v>
      </c>
      <c r="B55" s="6">
        <v>0</v>
      </c>
      <c r="C55" s="6">
        <v>0</v>
      </c>
      <c r="D55" s="6">
        <f t="shared" si="1"/>
        <v>0</v>
      </c>
      <c r="E55" s="6">
        <v>0</v>
      </c>
      <c r="F55" s="6">
        <v>0</v>
      </c>
      <c r="G55" s="6">
        <f t="shared" si="6"/>
        <v>0</v>
      </c>
    </row>
    <row r="56" spans="1:7" x14ac:dyDescent="0.2">
      <c r="A56" s="38" t="s">
        <v>58</v>
      </c>
      <c r="B56" s="6">
        <v>0</v>
      </c>
      <c r="C56" s="6">
        <v>0</v>
      </c>
      <c r="D56" s="6">
        <f t="shared" si="1"/>
        <v>0</v>
      </c>
      <c r="E56" s="6">
        <v>0</v>
      </c>
      <c r="F56" s="6">
        <v>0</v>
      </c>
      <c r="G56" s="6">
        <f t="shared" si="6"/>
        <v>0</v>
      </c>
    </row>
    <row r="57" spans="1:7" x14ac:dyDescent="0.2">
      <c r="A57" s="41" t="s">
        <v>129</v>
      </c>
      <c r="B57" s="43">
        <f t="shared" ref="B57:G57" si="9">+B58+B59+B60+B61+B62+B63+B64</f>
        <v>0</v>
      </c>
      <c r="C57" s="43">
        <f t="shared" si="9"/>
        <v>0</v>
      </c>
      <c r="D57" s="43">
        <f t="shared" si="9"/>
        <v>0</v>
      </c>
      <c r="E57" s="43">
        <f t="shared" si="9"/>
        <v>0</v>
      </c>
      <c r="F57" s="43">
        <f t="shared" si="9"/>
        <v>0</v>
      </c>
      <c r="G57" s="43">
        <f t="shared" si="9"/>
        <v>0</v>
      </c>
    </row>
    <row r="58" spans="1:7" x14ac:dyDescent="0.2">
      <c r="A58" s="38" t="s">
        <v>59</v>
      </c>
      <c r="B58" s="6">
        <v>0</v>
      </c>
      <c r="C58" s="6">
        <v>0</v>
      </c>
      <c r="D58" s="6">
        <f t="shared" si="1"/>
        <v>0</v>
      </c>
      <c r="E58" s="6">
        <v>0</v>
      </c>
      <c r="F58" s="6">
        <v>0</v>
      </c>
      <c r="G58" s="6">
        <f t="shared" si="6"/>
        <v>0</v>
      </c>
    </row>
    <row r="59" spans="1:7" x14ac:dyDescent="0.2">
      <c r="A59" s="38" t="s">
        <v>60</v>
      </c>
      <c r="B59" s="6">
        <v>0</v>
      </c>
      <c r="C59" s="6">
        <v>0</v>
      </c>
      <c r="D59" s="6">
        <f t="shared" si="1"/>
        <v>0</v>
      </c>
      <c r="E59" s="6">
        <v>0</v>
      </c>
      <c r="F59" s="6">
        <v>0</v>
      </c>
      <c r="G59" s="6">
        <f t="shared" si="6"/>
        <v>0</v>
      </c>
    </row>
    <row r="60" spans="1:7" x14ac:dyDescent="0.2">
      <c r="A60" s="38" t="s">
        <v>61</v>
      </c>
      <c r="B60" s="6">
        <v>0</v>
      </c>
      <c r="C60" s="6">
        <v>0</v>
      </c>
      <c r="D60" s="6">
        <f t="shared" si="1"/>
        <v>0</v>
      </c>
      <c r="E60" s="6">
        <v>0</v>
      </c>
      <c r="F60" s="6">
        <v>0</v>
      </c>
      <c r="G60" s="6">
        <f t="shared" si="6"/>
        <v>0</v>
      </c>
    </row>
    <row r="61" spans="1:7" x14ac:dyDescent="0.2">
      <c r="A61" s="38" t="s">
        <v>62</v>
      </c>
      <c r="B61" s="6">
        <v>0</v>
      </c>
      <c r="C61" s="6">
        <v>0</v>
      </c>
      <c r="D61" s="6">
        <f t="shared" si="1"/>
        <v>0</v>
      </c>
      <c r="E61" s="6">
        <v>0</v>
      </c>
      <c r="F61" s="6">
        <v>0</v>
      </c>
      <c r="G61" s="6">
        <f t="shared" si="6"/>
        <v>0</v>
      </c>
    </row>
    <row r="62" spans="1:7" x14ac:dyDescent="0.2">
      <c r="A62" s="38" t="s">
        <v>63</v>
      </c>
      <c r="B62" s="6">
        <v>0</v>
      </c>
      <c r="C62" s="6">
        <v>0</v>
      </c>
      <c r="D62" s="6">
        <f t="shared" si="1"/>
        <v>0</v>
      </c>
      <c r="E62" s="6">
        <v>0</v>
      </c>
      <c r="F62" s="6">
        <v>0</v>
      </c>
      <c r="G62" s="6">
        <f t="shared" si="6"/>
        <v>0</v>
      </c>
    </row>
    <row r="63" spans="1:7" x14ac:dyDescent="0.2">
      <c r="A63" s="38" t="s">
        <v>64</v>
      </c>
      <c r="B63" s="6">
        <v>0</v>
      </c>
      <c r="C63" s="6">
        <v>0</v>
      </c>
      <c r="D63" s="6">
        <f t="shared" si="1"/>
        <v>0</v>
      </c>
      <c r="E63" s="6">
        <v>0</v>
      </c>
      <c r="F63" s="6">
        <v>0</v>
      </c>
      <c r="G63" s="6">
        <f t="shared" si="6"/>
        <v>0</v>
      </c>
    </row>
    <row r="64" spans="1:7" x14ac:dyDescent="0.2">
      <c r="A64" s="38" t="s">
        <v>65</v>
      </c>
      <c r="B64" s="6">
        <v>0</v>
      </c>
      <c r="C64" s="6">
        <v>0</v>
      </c>
      <c r="D64" s="6">
        <f t="shared" si="1"/>
        <v>0</v>
      </c>
      <c r="E64" s="6">
        <v>0</v>
      </c>
      <c r="F64" s="6">
        <v>0</v>
      </c>
      <c r="G64" s="6">
        <f t="shared" si="6"/>
        <v>0</v>
      </c>
    </row>
    <row r="65" spans="1:7" x14ac:dyDescent="0.2">
      <c r="A65" s="41" t="s">
        <v>130</v>
      </c>
      <c r="B65" s="43">
        <f t="shared" ref="B65:G65" si="10">+B66+B67+B68</f>
        <v>0</v>
      </c>
      <c r="C65" s="43">
        <f t="shared" si="10"/>
        <v>0</v>
      </c>
      <c r="D65" s="43">
        <f t="shared" si="10"/>
        <v>0</v>
      </c>
      <c r="E65" s="43">
        <f t="shared" si="10"/>
        <v>0</v>
      </c>
      <c r="F65" s="43">
        <f t="shared" si="10"/>
        <v>0</v>
      </c>
      <c r="G65" s="43">
        <f t="shared" si="10"/>
        <v>0</v>
      </c>
    </row>
    <row r="66" spans="1:7" x14ac:dyDescent="0.2">
      <c r="A66" s="38" t="s">
        <v>66</v>
      </c>
      <c r="B66" s="6">
        <v>0</v>
      </c>
      <c r="C66" s="6">
        <v>0</v>
      </c>
      <c r="D66" s="6">
        <f t="shared" si="1"/>
        <v>0</v>
      </c>
      <c r="E66" s="6">
        <v>0</v>
      </c>
      <c r="F66" s="6">
        <v>0</v>
      </c>
      <c r="G66" s="6">
        <f t="shared" si="6"/>
        <v>0</v>
      </c>
    </row>
    <row r="67" spans="1:7" x14ac:dyDescent="0.2">
      <c r="A67" s="38" t="s">
        <v>67</v>
      </c>
      <c r="B67" s="6">
        <v>0</v>
      </c>
      <c r="C67" s="6">
        <v>0</v>
      </c>
      <c r="D67" s="6">
        <f t="shared" si="1"/>
        <v>0</v>
      </c>
      <c r="E67" s="6">
        <v>0</v>
      </c>
      <c r="F67" s="6">
        <v>0</v>
      </c>
      <c r="G67" s="6">
        <f t="shared" si="6"/>
        <v>0</v>
      </c>
    </row>
    <row r="68" spans="1:7" x14ac:dyDescent="0.2">
      <c r="A68" s="38" t="s">
        <v>68</v>
      </c>
      <c r="B68" s="6">
        <v>0</v>
      </c>
      <c r="C68" s="6">
        <v>0</v>
      </c>
      <c r="D68" s="6">
        <f t="shared" si="1"/>
        <v>0</v>
      </c>
      <c r="E68" s="6">
        <v>0</v>
      </c>
      <c r="F68" s="6">
        <v>0</v>
      </c>
      <c r="G68" s="6">
        <f t="shared" si="6"/>
        <v>0</v>
      </c>
    </row>
    <row r="69" spans="1:7" x14ac:dyDescent="0.2">
      <c r="A69" s="41" t="s">
        <v>69</v>
      </c>
      <c r="B69" s="43">
        <f t="shared" ref="B69:G69" si="11">+B70+B71+B72+B73+B74+B75+B76</f>
        <v>0</v>
      </c>
      <c r="C69" s="43">
        <f t="shared" si="11"/>
        <v>0</v>
      </c>
      <c r="D69" s="43">
        <f t="shared" si="11"/>
        <v>0</v>
      </c>
      <c r="E69" s="43">
        <f t="shared" si="11"/>
        <v>0</v>
      </c>
      <c r="F69" s="43">
        <f t="shared" si="11"/>
        <v>0</v>
      </c>
      <c r="G69" s="43">
        <f t="shared" si="11"/>
        <v>0</v>
      </c>
    </row>
    <row r="70" spans="1:7" x14ac:dyDescent="0.2">
      <c r="A70" s="38" t="s">
        <v>70</v>
      </c>
      <c r="B70" s="6">
        <v>0</v>
      </c>
      <c r="C70" s="6">
        <v>0</v>
      </c>
      <c r="D70" s="6">
        <f t="shared" si="1"/>
        <v>0</v>
      </c>
      <c r="E70" s="6">
        <v>0</v>
      </c>
      <c r="F70" s="6">
        <v>0</v>
      </c>
      <c r="G70" s="6">
        <f t="shared" si="6"/>
        <v>0</v>
      </c>
    </row>
    <row r="71" spans="1:7" x14ac:dyDescent="0.2">
      <c r="A71" s="38" t="s">
        <v>71</v>
      </c>
      <c r="B71" s="6">
        <v>0</v>
      </c>
      <c r="C71" s="6">
        <v>0</v>
      </c>
      <c r="D71" s="6">
        <f t="shared" si="1"/>
        <v>0</v>
      </c>
      <c r="E71" s="6">
        <v>0</v>
      </c>
      <c r="F71" s="6">
        <v>0</v>
      </c>
      <c r="G71" s="6">
        <f t="shared" si="6"/>
        <v>0</v>
      </c>
    </row>
    <row r="72" spans="1:7" x14ac:dyDescent="0.2">
      <c r="A72" s="38" t="s">
        <v>72</v>
      </c>
      <c r="B72" s="6">
        <v>0</v>
      </c>
      <c r="C72" s="6">
        <v>0</v>
      </c>
      <c r="D72" s="6">
        <f t="shared" ref="D72:D75" si="12">+B72+C72</f>
        <v>0</v>
      </c>
      <c r="E72" s="6">
        <v>0</v>
      </c>
      <c r="F72" s="6">
        <v>0</v>
      </c>
      <c r="G72" s="6">
        <f t="shared" si="6"/>
        <v>0</v>
      </c>
    </row>
    <row r="73" spans="1:7" x14ac:dyDescent="0.2">
      <c r="A73" s="38" t="s">
        <v>73</v>
      </c>
      <c r="B73" s="6">
        <v>0</v>
      </c>
      <c r="C73" s="6">
        <v>0</v>
      </c>
      <c r="D73" s="6">
        <f t="shared" si="12"/>
        <v>0</v>
      </c>
      <c r="E73" s="6">
        <v>0</v>
      </c>
      <c r="F73" s="6">
        <v>0</v>
      </c>
      <c r="G73" s="6">
        <f t="shared" si="6"/>
        <v>0</v>
      </c>
    </row>
    <row r="74" spans="1:7" x14ac:dyDescent="0.2">
      <c r="A74" s="38" t="s">
        <v>74</v>
      </c>
      <c r="B74" s="6">
        <v>0</v>
      </c>
      <c r="C74" s="6">
        <v>0</v>
      </c>
      <c r="D74" s="6">
        <f t="shared" si="12"/>
        <v>0</v>
      </c>
      <c r="E74" s="6">
        <v>0</v>
      </c>
      <c r="F74" s="6">
        <v>0</v>
      </c>
      <c r="G74" s="6">
        <f t="shared" si="6"/>
        <v>0</v>
      </c>
    </row>
    <row r="75" spans="1:7" x14ac:dyDescent="0.2">
      <c r="A75" s="38" t="s">
        <v>75</v>
      </c>
      <c r="B75" s="6">
        <v>0</v>
      </c>
      <c r="C75" s="6">
        <v>0</v>
      </c>
      <c r="D75" s="6">
        <f t="shared" si="12"/>
        <v>0</v>
      </c>
      <c r="E75" s="6">
        <v>0</v>
      </c>
      <c r="F75" s="6">
        <v>0</v>
      </c>
      <c r="G75" s="6">
        <f t="shared" si="6"/>
        <v>0</v>
      </c>
    </row>
    <row r="76" spans="1:7" x14ac:dyDescent="0.2">
      <c r="A76" s="39" t="s">
        <v>76</v>
      </c>
      <c r="B76" s="7">
        <v>0</v>
      </c>
      <c r="C76" s="7">
        <v>0</v>
      </c>
      <c r="D76" s="7">
        <v>0</v>
      </c>
      <c r="E76" s="7">
        <v>0</v>
      </c>
      <c r="F76" s="7">
        <v>0</v>
      </c>
      <c r="G76" s="6">
        <f t="shared" si="6"/>
        <v>0</v>
      </c>
    </row>
    <row r="77" spans="1:7" x14ac:dyDescent="0.2">
      <c r="A77" s="40" t="s">
        <v>77</v>
      </c>
      <c r="B77" s="8">
        <f t="shared" ref="B77:G77" si="13">+B5+B13+B23+B33+B43+B53+B57+B65+B69</f>
        <v>3715632.0001103999</v>
      </c>
      <c r="C77" s="8">
        <f t="shared" si="13"/>
        <v>0</v>
      </c>
      <c r="D77" s="8">
        <f t="shared" si="13"/>
        <v>3715632.0001104004</v>
      </c>
      <c r="E77" s="8">
        <f t="shared" si="13"/>
        <v>3356834.4699999997</v>
      </c>
      <c r="F77" s="8">
        <f t="shared" si="13"/>
        <v>3356834.4699999997</v>
      </c>
      <c r="G77" s="8">
        <f t="shared" si="13"/>
        <v>358797.53011040005</v>
      </c>
    </row>
    <row r="81" spans="1:2" x14ac:dyDescent="0.2">
      <c r="A81" s="1" t="s">
        <v>134</v>
      </c>
      <c r="B81" s="1" t="s">
        <v>135</v>
      </c>
    </row>
    <row r="82" spans="1:2" x14ac:dyDescent="0.2">
      <c r="A82" s="1" t="s">
        <v>136</v>
      </c>
      <c r="B82" s="1" t="s">
        <v>137</v>
      </c>
    </row>
    <row r="83" spans="1:2" x14ac:dyDescent="0.2">
      <c r="A83" s="1" t="s">
        <v>138</v>
      </c>
      <c r="B83" s="1" t="s">
        <v>139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showGridLines="0" workbookViewId="0">
      <selection activeCell="E16" sqref="E16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44" t="s">
        <v>142</v>
      </c>
      <c r="B1" s="45"/>
      <c r="C1" s="45"/>
      <c r="D1" s="45"/>
      <c r="E1" s="45"/>
      <c r="F1" s="45"/>
      <c r="G1" s="46"/>
    </row>
    <row r="2" spans="1:7" x14ac:dyDescent="0.2">
      <c r="A2" s="24"/>
      <c r="B2" s="27" t="s">
        <v>0</v>
      </c>
      <c r="C2" s="28"/>
      <c r="D2" s="28"/>
      <c r="E2" s="28"/>
      <c r="F2" s="29"/>
      <c r="G2" s="47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8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35"/>
      <c r="B5" s="9"/>
      <c r="C5" s="9"/>
      <c r="D5" s="9"/>
      <c r="E5" s="9"/>
      <c r="F5" s="9"/>
      <c r="G5" s="9"/>
    </row>
    <row r="6" spans="1:7" x14ac:dyDescent="0.2">
      <c r="A6" s="35" t="s">
        <v>78</v>
      </c>
      <c r="B6" s="10">
        <v>3487019</v>
      </c>
      <c r="C6" s="10">
        <v>0</v>
      </c>
      <c r="D6" s="10">
        <f>+B6+C6</f>
        <v>3487019</v>
      </c>
      <c r="E6" s="10">
        <v>3116956.83</v>
      </c>
      <c r="F6" s="10">
        <v>3116956.83</v>
      </c>
      <c r="G6" s="10">
        <f>+D6-E6</f>
        <v>370062.16999999993</v>
      </c>
    </row>
    <row r="7" spans="1:7" x14ac:dyDescent="0.2">
      <c r="A7" s="35"/>
      <c r="B7" s="10"/>
      <c r="C7" s="10"/>
      <c r="D7" s="10"/>
      <c r="E7" s="10"/>
      <c r="F7" s="10"/>
      <c r="G7" s="10"/>
    </row>
    <row r="8" spans="1:7" x14ac:dyDescent="0.2">
      <c r="A8" s="35" t="s">
        <v>79</v>
      </c>
      <c r="B8" s="10">
        <v>228613</v>
      </c>
      <c r="C8" s="10">
        <v>0</v>
      </c>
      <c r="D8" s="10">
        <f>+B8+C8</f>
        <v>228613</v>
      </c>
      <c r="E8" s="10">
        <v>239877.64</v>
      </c>
      <c r="F8" s="10">
        <v>239877.64</v>
      </c>
      <c r="G8" s="10">
        <f>+D8-E8</f>
        <v>-11264.640000000014</v>
      </c>
    </row>
    <row r="9" spans="1:7" x14ac:dyDescent="0.2">
      <c r="A9" s="35"/>
      <c r="B9" s="10"/>
      <c r="C9" s="10"/>
      <c r="D9" s="10"/>
      <c r="E9" s="10"/>
      <c r="F9" s="10"/>
      <c r="G9" s="10"/>
    </row>
    <row r="10" spans="1:7" x14ac:dyDescent="0.2">
      <c r="A10" s="35" t="s">
        <v>80</v>
      </c>
      <c r="B10" s="10">
        <v>0</v>
      </c>
      <c r="C10" s="10">
        <v>0</v>
      </c>
      <c r="D10" s="10">
        <f>+B10+C10</f>
        <v>0</v>
      </c>
      <c r="E10" s="10">
        <v>0</v>
      </c>
      <c r="F10" s="10">
        <v>0</v>
      </c>
      <c r="G10" s="10">
        <v>0</v>
      </c>
    </row>
    <row r="11" spans="1:7" x14ac:dyDescent="0.2">
      <c r="A11" s="35"/>
      <c r="B11" s="10"/>
      <c r="C11" s="10"/>
      <c r="D11" s="10"/>
      <c r="E11" s="10"/>
      <c r="F11" s="10"/>
      <c r="G11" s="10"/>
    </row>
    <row r="12" spans="1:7" x14ac:dyDescent="0.2">
      <c r="A12" s="35" t="s">
        <v>41</v>
      </c>
      <c r="B12" s="10">
        <v>0</v>
      </c>
      <c r="C12" s="10">
        <v>0</v>
      </c>
      <c r="D12" s="10">
        <f>+B12+C12</f>
        <v>0</v>
      </c>
      <c r="E12" s="10">
        <v>0</v>
      </c>
      <c r="F12" s="10">
        <v>0</v>
      </c>
      <c r="G12" s="10">
        <v>0</v>
      </c>
    </row>
    <row r="13" spans="1:7" x14ac:dyDescent="0.2">
      <c r="A13" s="35"/>
      <c r="B13" s="10"/>
      <c r="C13" s="10"/>
      <c r="D13" s="10"/>
      <c r="E13" s="10"/>
      <c r="F13" s="10"/>
      <c r="G13" s="10"/>
    </row>
    <row r="14" spans="1:7" x14ac:dyDescent="0.2">
      <c r="A14" s="35" t="s">
        <v>66</v>
      </c>
      <c r="B14" s="10">
        <v>0</v>
      </c>
      <c r="C14" s="10">
        <v>0</v>
      </c>
      <c r="D14" s="10">
        <f>+B14+C14</f>
        <v>0</v>
      </c>
      <c r="E14" s="10">
        <v>0</v>
      </c>
      <c r="F14" s="10">
        <v>0</v>
      </c>
      <c r="G14" s="10">
        <v>0</v>
      </c>
    </row>
    <row r="15" spans="1:7" x14ac:dyDescent="0.2">
      <c r="A15" s="36"/>
      <c r="B15" s="11"/>
      <c r="C15" s="11"/>
      <c r="D15" s="11"/>
      <c r="E15" s="11"/>
      <c r="F15" s="11"/>
      <c r="G15" s="11"/>
    </row>
    <row r="16" spans="1:7" x14ac:dyDescent="0.2">
      <c r="A16" s="37" t="s">
        <v>77</v>
      </c>
      <c r="B16" s="8">
        <f t="shared" ref="B16:G16" si="0">+B6+B8+B10+B12+B14</f>
        <v>3715632</v>
      </c>
      <c r="C16" s="8">
        <f t="shared" si="0"/>
        <v>0</v>
      </c>
      <c r="D16" s="8">
        <f t="shared" si="0"/>
        <v>3715632</v>
      </c>
      <c r="E16" s="8">
        <f t="shared" si="0"/>
        <v>3356834.47</v>
      </c>
      <c r="F16" s="8">
        <f t="shared" si="0"/>
        <v>3356834.47</v>
      </c>
      <c r="G16" s="8">
        <f t="shared" si="0"/>
        <v>358797.52999999991</v>
      </c>
    </row>
    <row r="21" spans="1:2" x14ac:dyDescent="0.2">
      <c r="A21" s="1" t="s">
        <v>134</v>
      </c>
      <c r="B21" s="1" t="s">
        <v>135</v>
      </c>
    </row>
    <row r="22" spans="1:2" x14ac:dyDescent="0.2">
      <c r="A22" s="1" t="s">
        <v>136</v>
      </c>
      <c r="B22" s="1" t="s">
        <v>137</v>
      </c>
    </row>
    <row r="23" spans="1:2" x14ac:dyDescent="0.2">
      <c r="A23" s="1" t="s">
        <v>138</v>
      </c>
      <c r="B23" s="1" t="s">
        <v>139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showGridLines="0" topLeftCell="A25" workbookViewId="0">
      <selection activeCell="J29" sqref="J29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44" t="s">
        <v>143</v>
      </c>
      <c r="B1" s="45"/>
      <c r="C1" s="45"/>
      <c r="D1" s="45"/>
      <c r="E1" s="45"/>
      <c r="F1" s="45"/>
      <c r="G1" s="46"/>
    </row>
    <row r="2" spans="1:7" x14ac:dyDescent="0.2">
      <c r="A2" s="14"/>
      <c r="B2" s="14"/>
      <c r="C2" s="14"/>
      <c r="D2" s="14"/>
      <c r="E2" s="14"/>
      <c r="F2" s="14"/>
      <c r="G2" s="14"/>
    </row>
    <row r="3" spans="1:7" x14ac:dyDescent="0.2">
      <c r="A3" s="24"/>
      <c r="B3" s="27" t="s">
        <v>0</v>
      </c>
      <c r="C3" s="28"/>
      <c r="D3" s="28"/>
      <c r="E3" s="28"/>
      <c r="F3" s="29"/>
      <c r="G3" s="47" t="s">
        <v>7</v>
      </c>
    </row>
    <row r="4" spans="1:7" ht="24.95" customHeight="1" x14ac:dyDescent="0.2">
      <c r="A4" s="25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48"/>
    </row>
    <row r="5" spans="1:7" x14ac:dyDescent="0.2">
      <c r="A5" s="26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13"/>
      <c r="B6" s="19"/>
      <c r="C6" s="19"/>
      <c r="D6" s="19"/>
      <c r="E6" s="19"/>
      <c r="F6" s="19"/>
      <c r="G6" s="19"/>
    </row>
    <row r="7" spans="1:7" x14ac:dyDescent="0.2">
      <c r="A7" s="31" t="s">
        <v>140</v>
      </c>
      <c r="B7" s="6">
        <v>3715632.0001103999</v>
      </c>
      <c r="C7" s="6">
        <v>0</v>
      </c>
      <c r="D7" s="6">
        <f>+B7+C7</f>
        <v>3715632.0001103999</v>
      </c>
      <c r="E7" s="6">
        <v>3356834.47</v>
      </c>
      <c r="F7" s="6">
        <v>3356834.47</v>
      </c>
      <c r="G7" s="6">
        <f>+D7-E7</f>
        <v>358797.5301103997</v>
      </c>
    </row>
    <row r="8" spans="1:7" x14ac:dyDescent="0.2">
      <c r="A8" s="31" t="s">
        <v>81</v>
      </c>
      <c r="B8" s="6">
        <v>0</v>
      </c>
      <c r="C8" s="6">
        <v>0</v>
      </c>
      <c r="D8" s="6">
        <f t="shared" ref="D8:D14" si="0">+B8+C8</f>
        <v>0</v>
      </c>
      <c r="E8" s="6">
        <v>0</v>
      </c>
      <c r="F8" s="6">
        <v>0</v>
      </c>
      <c r="G8" s="6">
        <f t="shared" ref="G8:G14" si="1">+D8-E8</f>
        <v>0</v>
      </c>
    </row>
    <row r="9" spans="1:7" x14ac:dyDescent="0.2">
      <c r="A9" s="31" t="s">
        <v>82</v>
      </c>
      <c r="B9" s="6">
        <v>0</v>
      </c>
      <c r="C9" s="6">
        <v>0</v>
      </c>
      <c r="D9" s="6">
        <f t="shared" si="0"/>
        <v>0</v>
      </c>
      <c r="E9" s="6">
        <v>0</v>
      </c>
      <c r="F9" s="6">
        <v>0</v>
      </c>
      <c r="G9" s="6">
        <f t="shared" si="1"/>
        <v>0</v>
      </c>
    </row>
    <row r="10" spans="1:7" x14ac:dyDescent="0.2">
      <c r="A10" s="31" t="s">
        <v>83</v>
      </c>
      <c r="B10" s="6">
        <v>0</v>
      </c>
      <c r="C10" s="6">
        <v>0</v>
      </c>
      <c r="D10" s="6">
        <f t="shared" si="0"/>
        <v>0</v>
      </c>
      <c r="E10" s="6">
        <v>0</v>
      </c>
      <c r="F10" s="6">
        <v>0</v>
      </c>
      <c r="G10" s="6">
        <f t="shared" si="1"/>
        <v>0</v>
      </c>
    </row>
    <row r="11" spans="1:7" x14ac:dyDescent="0.2">
      <c r="A11" s="31" t="s">
        <v>84</v>
      </c>
      <c r="B11" s="6">
        <v>0</v>
      </c>
      <c r="C11" s="6">
        <v>0</v>
      </c>
      <c r="D11" s="6">
        <f t="shared" si="0"/>
        <v>0</v>
      </c>
      <c r="E11" s="6">
        <v>0</v>
      </c>
      <c r="F11" s="6">
        <v>0</v>
      </c>
      <c r="G11" s="6">
        <f t="shared" si="1"/>
        <v>0</v>
      </c>
    </row>
    <row r="12" spans="1:7" x14ac:dyDescent="0.2">
      <c r="A12" s="31" t="s">
        <v>85</v>
      </c>
      <c r="B12" s="6">
        <v>0</v>
      </c>
      <c r="C12" s="6">
        <v>0</v>
      </c>
      <c r="D12" s="6">
        <f t="shared" si="0"/>
        <v>0</v>
      </c>
      <c r="E12" s="6">
        <v>0</v>
      </c>
      <c r="F12" s="6">
        <v>0</v>
      </c>
      <c r="G12" s="6">
        <f t="shared" si="1"/>
        <v>0</v>
      </c>
    </row>
    <row r="13" spans="1:7" x14ac:dyDescent="0.2">
      <c r="A13" s="31" t="s">
        <v>86</v>
      </c>
      <c r="B13" s="6">
        <v>0</v>
      </c>
      <c r="C13" s="6">
        <v>0</v>
      </c>
      <c r="D13" s="6">
        <f t="shared" si="0"/>
        <v>0</v>
      </c>
      <c r="E13" s="6">
        <v>0</v>
      </c>
      <c r="F13" s="6">
        <v>0</v>
      </c>
      <c r="G13" s="6">
        <f t="shared" si="1"/>
        <v>0</v>
      </c>
    </row>
    <row r="14" spans="1:7" x14ac:dyDescent="0.2">
      <c r="A14" s="31" t="s">
        <v>87</v>
      </c>
      <c r="B14" s="6">
        <v>0</v>
      </c>
      <c r="C14" s="6">
        <v>0</v>
      </c>
      <c r="D14" s="6">
        <f t="shared" si="0"/>
        <v>0</v>
      </c>
      <c r="E14" s="6">
        <v>0</v>
      </c>
      <c r="F14" s="6">
        <v>0</v>
      </c>
      <c r="G14" s="6">
        <f t="shared" si="1"/>
        <v>0</v>
      </c>
    </row>
    <row r="15" spans="1:7" x14ac:dyDescent="0.2">
      <c r="A15" s="31"/>
      <c r="B15" s="7"/>
      <c r="C15" s="7"/>
      <c r="D15" s="7"/>
      <c r="E15" s="7"/>
      <c r="F15" s="7"/>
      <c r="G15" s="7"/>
    </row>
    <row r="16" spans="1:7" x14ac:dyDescent="0.2">
      <c r="A16" s="32" t="s">
        <v>77</v>
      </c>
      <c r="B16" s="12">
        <f t="shared" ref="B16:G16" si="2">+B7+B8+B9+B10+B11+B12+B13+B14</f>
        <v>3715632.0001103999</v>
      </c>
      <c r="C16" s="12">
        <f t="shared" si="2"/>
        <v>0</v>
      </c>
      <c r="D16" s="12">
        <f t="shared" si="2"/>
        <v>3715632.0001103999</v>
      </c>
      <c r="E16" s="12">
        <f t="shared" si="2"/>
        <v>3356834.47</v>
      </c>
      <c r="F16" s="12">
        <f t="shared" si="2"/>
        <v>3356834.47</v>
      </c>
      <c r="G16" s="12">
        <f t="shared" si="2"/>
        <v>358797.5301103997</v>
      </c>
    </row>
    <row r="19" spans="1:7" ht="45" customHeight="1" x14ac:dyDescent="0.2">
      <c r="A19" s="44" t="s">
        <v>145</v>
      </c>
      <c r="B19" s="45"/>
      <c r="C19" s="45"/>
      <c r="D19" s="45"/>
      <c r="E19" s="45"/>
      <c r="F19" s="45"/>
      <c r="G19" s="46"/>
    </row>
    <row r="21" spans="1:7" x14ac:dyDescent="0.2">
      <c r="A21" s="24"/>
      <c r="B21" s="27" t="s">
        <v>0</v>
      </c>
      <c r="C21" s="28"/>
      <c r="D21" s="28"/>
      <c r="E21" s="28"/>
      <c r="F21" s="29"/>
      <c r="G21" s="47" t="s">
        <v>7</v>
      </c>
    </row>
    <row r="22" spans="1:7" ht="22.5" x14ac:dyDescent="0.2">
      <c r="A22" s="25" t="s">
        <v>1</v>
      </c>
      <c r="B22" s="3" t="s">
        <v>2</v>
      </c>
      <c r="C22" s="3" t="s">
        <v>3</v>
      </c>
      <c r="D22" s="3" t="s">
        <v>4</v>
      </c>
      <c r="E22" s="3" t="s">
        <v>5</v>
      </c>
      <c r="F22" s="3" t="s">
        <v>6</v>
      </c>
      <c r="G22" s="48"/>
    </row>
    <row r="23" spans="1:7" x14ac:dyDescent="0.2">
      <c r="A23" s="26"/>
      <c r="B23" s="4">
        <v>1</v>
      </c>
      <c r="C23" s="4">
        <v>2</v>
      </c>
      <c r="D23" s="4" t="s">
        <v>8</v>
      </c>
      <c r="E23" s="4">
        <v>4</v>
      </c>
      <c r="F23" s="4">
        <v>5</v>
      </c>
      <c r="G23" s="4" t="s">
        <v>9</v>
      </c>
    </row>
    <row r="24" spans="1:7" x14ac:dyDescent="0.2">
      <c r="A24" s="15"/>
      <c r="B24" s="16"/>
      <c r="C24" s="16"/>
      <c r="D24" s="16"/>
      <c r="E24" s="16"/>
      <c r="F24" s="16"/>
      <c r="G24" s="16"/>
    </row>
    <row r="25" spans="1:7" x14ac:dyDescent="0.2">
      <c r="A25" s="31" t="s">
        <v>88</v>
      </c>
      <c r="B25" s="17">
        <v>0</v>
      </c>
      <c r="C25" s="17">
        <v>0</v>
      </c>
      <c r="D25" s="17">
        <f>+B25+C25</f>
        <v>0</v>
      </c>
      <c r="E25" s="17">
        <v>0</v>
      </c>
      <c r="F25" s="17">
        <v>0</v>
      </c>
      <c r="G25" s="17">
        <f>+D25-E25</f>
        <v>0</v>
      </c>
    </row>
    <row r="26" spans="1:7" x14ac:dyDescent="0.2">
      <c r="A26" s="31" t="s">
        <v>89</v>
      </c>
      <c r="B26" s="17">
        <v>0</v>
      </c>
      <c r="C26" s="17">
        <v>0</v>
      </c>
      <c r="D26" s="17">
        <f t="shared" ref="D26:D28" si="3">+B26+C26</f>
        <v>0</v>
      </c>
      <c r="E26" s="17">
        <v>0</v>
      </c>
      <c r="F26" s="17">
        <v>0</v>
      </c>
      <c r="G26" s="17">
        <f t="shared" ref="G26:G28" si="4">+D26-E26</f>
        <v>0</v>
      </c>
    </row>
    <row r="27" spans="1:7" x14ac:dyDescent="0.2">
      <c r="A27" s="31" t="s">
        <v>90</v>
      </c>
      <c r="B27" s="17">
        <v>0</v>
      </c>
      <c r="C27" s="17">
        <v>0</v>
      </c>
      <c r="D27" s="17">
        <f t="shared" si="3"/>
        <v>0</v>
      </c>
      <c r="E27" s="17">
        <v>0</v>
      </c>
      <c r="F27" s="17">
        <v>0</v>
      </c>
      <c r="G27" s="17">
        <f t="shared" si="4"/>
        <v>0</v>
      </c>
    </row>
    <row r="28" spans="1:7" x14ac:dyDescent="0.2">
      <c r="A28" s="31" t="s">
        <v>140</v>
      </c>
      <c r="B28" s="17">
        <v>3715632.0001103999</v>
      </c>
      <c r="C28" s="17">
        <v>0</v>
      </c>
      <c r="D28" s="17">
        <f t="shared" si="3"/>
        <v>3715632.0001103999</v>
      </c>
      <c r="E28" s="6">
        <v>2236758.1599999997</v>
      </c>
      <c r="F28" s="6">
        <v>2236758.1599999997</v>
      </c>
      <c r="G28" s="17">
        <f t="shared" si="4"/>
        <v>1478873.8401104002</v>
      </c>
    </row>
    <row r="29" spans="1:7" x14ac:dyDescent="0.2">
      <c r="A29" s="2"/>
      <c r="B29" s="18"/>
      <c r="C29" s="18"/>
      <c r="D29" s="18"/>
      <c r="E29" s="18"/>
      <c r="F29" s="18"/>
      <c r="G29" s="18"/>
    </row>
    <row r="30" spans="1:7" x14ac:dyDescent="0.2">
      <c r="A30" s="32" t="s">
        <v>77</v>
      </c>
      <c r="B30" s="12">
        <f t="shared" ref="B30:G30" si="5">+B25+B26+B27+B28</f>
        <v>3715632.0001103999</v>
      </c>
      <c r="C30" s="12">
        <f t="shared" si="5"/>
        <v>0</v>
      </c>
      <c r="D30" s="12">
        <f t="shared" si="5"/>
        <v>3715632.0001103999</v>
      </c>
      <c r="E30" s="12">
        <f t="shared" si="5"/>
        <v>2236758.1599999997</v>
      </c>
      <c r="F30" s="12">
        <f t="shared" si="5"/>
        <v>2236758.1599999997</v>
      </c>
      <c r="G30" s="12">
        <f t="shared" si="5"/>
        <v>1478873.8401104002</v>
      </c>
    </row>
    <row r="33" spans="1:7" ht="45" customHeight="1" x14ac:dyDescent="0.2">
      <c r="A33" s="44" t="s">
        <v>146</v>
      </c>
      <c r="B33" s="45"/>
      <c r="C33" s="45"/>
      <c r="D33" s="45"/>
      <c r="E33" s="45"/>
      <c r="F33" s="45"/>
      <c r="G33" s="46"/>
    </row>
    <row r="34" spans="1:7" x14ac:dyDescent="0.2">
      <c r="A34" s="24"/>
      <c r="B34" s="27" t="s">
        <v>0</v>
      </c>
      <c r="C34" s="28"/>
      <c r="D34" s="28"/>
      <c r="E34" s="28"/>
      <c r="F34" s="29"/>
      <c r="G34" s="47" t="s">
        <v>7</v>
      </c>
    </row>
    <row r="35" spans="1:7" ht="22.5" x14ac:dyDescent="0.2">
      <c r="A35" s="25" t="s">
        <v>1</v>
      </c>
      <c r="B35" s="3" t="s">
        <v>2</v>
      </c>
      <c r="C35" s="3" t="s">
        <v>3</v>
      </c>
      <c r="D35" s="3" t="s">
        <v>4</v>
      </c>
      <c r="E35" s="3" t="s">
        <v>5</v>
      </c>
      <c r="F35" s="3" t="s">
        <v>6</v>
      </c>
      <c r="G35" s="48"/>
    </row>
    <row r="36" spans="1:7" x14ac:dyDescent="0.2">
      <c r="A36" s="26"/>
      <c r="B36" s="4">
        <v>1</v>
      </c>
      <c r="C36" s="4">
        <v>2</v>
      </c>
      <c r="D36" s="4" t="s">
        <v>8</v>
      </c>
      <c r="E36" s="4">
        <v>4</v>
      </c>
      <c r="F36" s="4">
        <v>5</v>
      </c>
      <c r="G36" s="4" t="s">
        <v>9</v>
      </c>
    </row>
    <row r="37" spans="1:7" x14ac:dyDescent="0.2">
      <c r="A37" s="15"/>
      <c r="B37" s="16"/>
      <c r="C37" s="16"/>
      <c r="D37" s="16"/>
      <c r="E37" s="16"/>
      <c r="F37" s="16"/>
      <c r="G37" s="16"/>
    </row>
    <row r="38" spans="1:7" ht="22.5" x14ac:dyDescent="0.2">
      <c r="A38" s="33" t="s">
        <v>91</v>
      </c>
      <c r="B38" s="17">
        <v>3715632.0001103999</v>
      </c>
      <c r="C38" s="17">
        <v>0</v>
      </c>
      <c r="D38" s="17">
        <f>+B38+C38</f>
        <v>3715632.0001103999</v>
      </c>
      <c r="E38" s="6">
        <v>2236758.1599999997</v>
      </c>
      <c r="F38" s="6">
        <v>2236758.1599999997</v>
      </c>
      <c r="G38" s="17">
        <f>+D38-E38</f>
        <v>1478873.8401104002</v>
      </c>
    </row>
    <row r="39" spans="1:7" x14ac:dyDescent="0.2">
      <c r="A39" s="33"/>
      <c r="B39" s="17"/>
      <c r="C39" s="17"/>
      <c r="D39" s="17">
        <f t="shared" ref="D39:D50" si="6">+B39+C39</f>
        <v>0</v>
      </c>
      <c r="E39" s="17">
        <v>0</v>
      </c>
      <c r="F39" s="17">
        <v>0</v>
      </c>
      <c r="G39" s="17">
        <v>0</v>
      </c>
    </row>
    <row r="40" spans="1:7" x14ac:dyDescent="0.2">
      <c r="A40" s="33" t="s">
        <v>92</v>
      </c>
      <c r="B40" s="17">
        <v>0</v>
      </c>
      <c r="C40" s="17">
        <v>0</v>
      </c>
      <c r="D40" s="17">
        <f t="shared" si="6"/>
        <v>0</v>
      </c>
      <c r="E40" s="17">
        <v>0</v>
      </c>
      <c r="F40" s="17">
        <v>0</v>
      </c>
      <c r="G40" s="17">
        <v>0</v>
      </c>
    </row>
    <row r="41" spans="1:7" x14ac:dyDescent="0.2">
      <c r="A41" s="33"/>
      <c r="B41" s="17"/>
      <c r="C41" s="17"/>
      <c r="D41" s="17">
        <f t="shared" si="6"/>
        <v>0</v>
      </c>
      <c r="E41" s="17">
        <v>0</v>
      </c>
      <c r="F41" s="17">
        <v>0</v>
      </c>
      <c r="G41" s="17">
        <v>0</v>
      </c>
    </row>
    <row r="42" spans="1:7" ht="22.5" x14ac:dyDescent="0.2">
      <c r="A42" s="33" t="s">
        <v>93</v>
      </c>
      <c r="B42" s="17">
        <v>0</v>
      </c>
      <c r="C42" s="17">
        <v>0</v>
      </c>
      <c r="D42" s="17">
        <f t="shared" si="6"/>
        <v>0</v>
      </c>
      <c r="E42" s="17">
        <v>0</v>
      </c>
      <c r="F42" s="17">
        <v>0</v>
      </c>
      <c r="G42" s="17">
        <v>0</v>
      </c>
    </row>
    <row r="43" spans="1:7" x14ac:dyDescent="0.2">
      <c r="A43" s="33"/>
      <c r="B43" s="17"/>
      <c r="C43" s="17"/>
      <c r="D43" s="17">
        <f t="shared" si="6"/>
        <v>0</v>
      </c>
      <c r="E43" s="17">
        <v>0</v>
      </c>
      <c r="F43" s="17">
        <v>0</v>
      </c>
      <c r="G43" s="17">
        <v>0</v>
      </c>
    </row>
    <row r="44" spans="1:7" ht="22.5" x14ac:dyDescent="0.2">
      <c r="A44" s="33" t="s">
        <v>94</v>
      </c>
      <c r="B44" s="17">
        <v>0</v>
      </c>
      <c r="C44" s="17">
        <v>0</v>
      </c>
      <c r="D44" s="17">
        <f t="shared" si="6"/>
        <v>0</v>
      </c>
      <c r="E44" s="17">
        <v>0</v>
      </c>
      <c r="F44" s="17">
        <v>0</v>
      </c>
      <c r="G44" s="17">
        <v>0</v>
      </c>
    </row>
    <row r="45" spans="1:7" x14ac:dyDescent="0.2">
      <c r="A45" s="33"/>
      <c r="B45" s="17"/>
      <c r="C45" s="17"/>
      <c r="D45" s="17">
        <f t="shared" si="6"/>
        <v>0</v>
      </c>
      <c r="E45" s="17">
        <v>0</v>
      </c>
      <c r="F45" s="17">
        <v>0</v>
      </c>
      <c r="G45" s="17">
        <v>0</v>
      </c>
    </row>
    <row r="46" spans="1:7" ht="22.5" x14ac:dyDescent="0.2">
      <c r="A46" s="33" t="s">
        <v>95</v>
      </c>
      <c r="B46" s="17">
        <v>0</v>
      </c>
      <c r="C46" s="17">
        <v>0</v>
      </c>
      <c r="D46" s="17">
        <f t="shared" si="6"/>
        <v>0</v>
      </c>
      <c r="E46" s="17">
        <v>0</v>
      </c>
      <c r="F46" s="17">
        <v>0</v>
      </c>
      <c r="G46" s="17">
        <v>0</v>
      </c>
    </row>
    <row r="47" spans="1:7" x14ac:dyDescent="0.2">
      <c r="A47" s="33"/>
      <c r="B47" s="17"/>
      <c r="C47" s="17"/>
      <c r="D47" s="17">
        <f t="shared" si="6"/>
        <v>0</v>
      </c>
      <c r="E47" s="17">
        <v>0</v>
      </c>
      <c r="F47" s="17">
        <v>0</v>
      </c>
      <c r="G47" s="17">
        <v>0</v>
      </c>
    </row>
    <row r="48" spans="1:7" ht="22.5" x14ac:dyDescent="0.2">
      <c r="A48" s="33" t="s">
        <v>96</v>
      </c>
      <c r="B48" s="17">
        <v>0</v>
      </c>
      <c r="C48" s="17">
        <v>0</v>
      </c>
      <c r="D48" s="17">
        <f t="shared" si="6"/>
        <v>0</v>
      </c>
      <c r="E48" s="17">
        <v>0</v>
      </c>
      <c r="F48" s="17">
        <v>0</v>
      </c>
      <c r="G48" s="17">
        <v>0</v>
      </c>
    </row>
    <row r="49" spans="1:7" x14ac:dyDescent="0.2">
      <c r="A49" s="33"/>
      <c r="B49" s="17"/>
      <c r="C49" s="17"/>
      <c r="D49" s="17">
        <f t="shared" si="6"/>
        <v>0</v>
      </c>
      <c r="E49" s="17">
        <v>0</v>
      </c>
      <c r="F49" s="17">
        <v>0</v>
      </c>
      <c r="G49" s="17">
        <v>0</v>
      </c>
    </row>
    <row r="50" spans="1:7" x14ac:dyDescent="0.2">
      <c r="A50" s="33" t="s">
        <v>97</v>
      </c>
      <c r="B50" s="17">
        <v>0</v>
      </c>
      <c r="C50" s="17">
        <v>0</v>
      </c>
      <c r="D50" s="17">
        <f t="shared" si="6"/>
        <v>0</v>
      </c>
      <c r="E50" s="17">
        <v>0</v>
      </c>
      <c r="F50" s="17">
        <v>0</v>
      </c>
      <c r="G50" s="17">
        <v>0</v>
      </c>
    </row>
    <row r="51" spans="1:7" x14ac:dyDescent="0.2">
      <c r="A51" s="34"/>
      <c r="B51" s="18"/>
      <c r="C51" s="18"/>
      <c r="D51" s="18"/>
      <c r="E51" s="18"/>
      <c r="F51" s="18"/>
      <c r="G51" s="18"/>
    </row>
    <row r="52" spans="1:7" x14ac:dyDescent="0.2">
      <c r="A52" s="23" t="s">
        <v>77</v>
      </c>
      <c r="B52" s="12">
        <f t="shared" ref="B52:G52" si="7">+B38+B40+B42+B44+B46+B48+B50</f>
        <v>3715632.0001103999</v>
      </c>
      <c r="C52" s="12">
        <f t="shared" si="7"/>
        <v>0</v>
      </c>
      <c r="D52" s="12">
        <f t="shared" si="7"/>
        <v>3715632.0001103999</v>
      </c>
      <c r="E52" s="12">
        <f t="shared" si="7"/>
        <v>2236758.1599999997</v>
      </c>
      <c r="F52" s="12">
        <f t="shared" si="7"/>
        <v>2236758.1599999997</v>
      </c>
      <c r="G52" s="12">
        <f t="shared" si="7"/>
        <v>1478873.8401104002</v>
      </c>
    </row>
    <row r="57" spans="1:7" x14ac:dyDescent="0.2">
      <c r="A57" s="1" t="s">
        <v>134</v>
      </c>
      <c r="B57" s="1" t="s">
        <v>135</v>
      </c>
    </row>
    <row r="58" spans="1:7" x14ac:dyDescent="0.2">
      <c r="A58" s="1" t="s">
        <v>136</v>
      </c>
      <c r="B58" s="1" t="s">
        <v>137</v>
      </c>
    </row>
    <row r="59" spans="1:7" x14ac:dyDescent="0.2">
      <c r="A59" s="1" t="s">
        <v>138</v>
      </c>
      <c r="B59" s="1" t="s">
        <v>139</v>
      </c>
    </row>
  </sheetData>
  <sheetProtection formatCells="0" formatColumns="0" formatRows="0" insertRows="0" deleteRows="0" autoFilter="0"/>
  <mergeCells count="6">
    <mergeCell ref="G3:G4"/>
    <mergeCell ref="G21:G22"/>
    <mergeCell ref="G34:G35"/>
    <mergeCell ref="A1:G1"/>
    <mergeCell ref="A19:G19"/>
    <mergeCell ref="A33:G3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showGridLines="0" workbookViewId="0">
      <selection sqref="A1:G1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44" t="s">
        <v>144</v>
      </c>
      <c r="B1" s="49"/>
      <c r="C1" s="49"/>
      <c r="D1" s="49"/>
      <c r="E1" s="49"/>
      <c r="F1" s="49"/>
      <c r="G1" s="50"/>
    </row>
    <row r="2" spans="1:7" x14ac:dyDescent="0.2">
      <c r="A2" s="24"/>
      <c r="B2" s="27" t="s">
        <v>0</v>
      </c>
      <c r="C2" s="28"/>
      <c r="D2" s="28"/>
      <c r="E2" s="28"/>
      <c r="F2" s="29"/>
      <c r="G2" s="47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8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22"/>
      <c r="B5" s="5"/>
      <c r="C5" s="5"/>
      <c r="D5" s="5"/>
      <c r="E5" s="5"/>
      <c r="F5" s="5"/>
      <c r="G5" s="5"/>
    </row>
    <row r="6" spans="1:7" x14ac:dyDescent="0.2">
      <c r="A6" s="20" t="s">
        <v>98</v>
      </c>
      <c r="B6" s="43">
        <f t="shared" ref="B6:G6" si="0">+B7+B8+B9+B10+B11+B12+B13</f>
        <v>0</v>
      </c>
      <c r="C6" s="43">
        <f t="shared" si="0"/>
        <v>0</v>
      </c>
      <c r="D6" s="43">
        <f t="shared" si="0"/>
        <v>0</v>
      </c>
      <c r="E6" s="43">
        <f t="shared" si="0"/>
        <v>0</v>
      </c>
      <c r="F6" s="43">
        <f t="shared" si="0"/>
        <v>0</v>
      </c>
      <c r="G6" s="43">
        <f t="shared" si="0"/>
        <v>0</v>
      </c>
    </row>
    <row r="7" spans="1:7" x14ac:dyDescent="0.2">
      <c r="A7" s="30" t="s">
        <v>99</v>
      </c>
      <c r="B7" s="6">
        <v>0</v>
      </c>
      <c r="C7" s="6">
        <v>0</v>
      </c>
      <c r="D7" s="6">
        <f>+B7+C7</f>
        <v>0</v>
      </c>
      <c r="E7" s="6">
        <v>0</v>
      </c>
      <c r="F7" s="6">
        <v>0</v>
      </c>
      <c r="G7" s="6">
        <f>+D7-E7</f>
        <v>0</v>
      </c>
    </row>
    <row r="8" spans="1:7" x14ac:dyDescent="0.2">
      <c r="A8" s="30" t="s">
        <v>100</v>
      </c>
      <c r="B8" s="6">
        <v>0</v>
      </c>
      <c r="C8" s="6">
        <v>0</v>
      </c>
      <c r="D8" s="6">
        <f t="shared" ref="D8:D14" si="1">+B8+C8</f>
        <v>0</v>
      </c>
      <c r="E8" s="6">
        <v>0</v>
      </c>
      <c r="F8" s="6">
        <v>0</v>
      </c>
      <c r="G8" s="6">
        <f t="shared" ref="G8:G14" si="2">+D8-E8</f>
        <v>0</v>
      </c>
    </row>
    <row r="9" spans="1:7" x14ac:dyDescent="0.2">
      <c r="A9" s="30" t="s">
        <v>101</v>
      </c>
      <c r="B9" s="6">
        <v>0</v>
      </c>
      <c r="C9" s="6">
        <v>0</v>
      </c>
      <c r="D9" s="6">
        <f t="shared" si="1"/>
        <v>0</v>
      </c>
      <c r="E9" s="6">
        <v>0</v>
      </c>
      <c r="F9" s="6">
        <v>0</v>
      </c>
      <c r="G9" s="6">
        <f t="shared" si="2"/>
        <v>0</v>
      </c>
    </row>
    <row r="10" spans="1:7" x14ac:dyDescent="0.2">
      <c r="A10" s="30" t="s">
        <v>102</v>
      </c>
      <c r="B10" s="6">
        <v>0</v>
      </c>
      <c r="C10" s="6">
        <v>0</v>
      </c>
      <c r="D10" s="6">
        <f t="shared" si="1"/>
        <v>0</v>
      </c>
      <c r="E10" s="6">
        <v>0</v>
      </c>
      <c r="F10" s="6">
        <v>0</v>
      </c>
      <c r="G10" s="6">
        <f t="shared" si="2"/>
        <v>0</v>
      </c>
    </row>
    <row r="11" spans="1:7" x14ac:dyDescent="0.2">
      <c r="A11" s="30" t="s">
        <v>103</v>
      </c>
      <c r="B11" s="6">
        <v>0</v>
      </c>
      <c r="C11" s="6">
        <v>0</v>
      </c>
      <c r="D11" s="6">
        <f t="shared" si="1"/>
        <v>0</v>
      </c>
      <c r="E11" s="6">
        <v>0</v>
      </c>
      <c r="F11" s="6">
        <v>0</v>
      </c>
      <c r="G11" s="6">
        <f t="shared" si="2"/>
        <v>0</v>
      </c>
    </row>
    <row r="12" spans="1:7" x14ac:dyDescent="0.2">
      <c r="A12" s="30" t="s">
        <v>104</v>
      </c>
      <c r="B12" s="6">
        <v>0</v>
      </c>
      <c r="C12" s="6">
        <v>0</v>
      </c>
      <c r="D12" s="6">
        <f t="shared" si="1"/>
        <v>0</v>
      </c>
      <c r="E12" s="6">
        <v>0</v>
      </c>
      <c r="F12" s="6">
        <v>0</v>
      </c>
      <c r="G12" s="6">
        <f t="shared" si="2"/>
        <v>0</v>
      </c>
    </row>
    <row r="13" spans="1:7" x14ac:dyDescent="0.2">
      <c r="A13" s="30" t="s">
        <v>105</v>
      </c>
      <c r="B13" s="6">
        <v>0</v>
      </c>
      <c r="C13" s="6">
        <v>0</v>
      </c>
      <c r="D13" s="6">
        <f t="shared" si="1"/>
        <v>0</v>
      </c>
      <c r="E13" s="6">
        <v>0</v>
      </c>
      <c r="F13" s="6">
        <v>0</v>
      </c>
      <c r="G13" s="6">
        <f t="shared" si="2"/>
        <v>0</v>
      </c>
    </row>
    <row r="14" spans="1:7" x14ac:dyDescent="0.2">
      <c r="A14" s="30" t="s">
        <v>36</v>
      </c>
      <c r="B14" s="6">
        <v>0</v>
      </c>
      <c r="C14" s="6">
        <v>0</v>
      </c>
      <c r="D14" s="6">
        <f t="shared" si="1"/>
        <v>0</v>
      </c>
      <c r="E14" s="6">
        <v>0</v>
      </c>
      <c r="F14" s="6">
        <v>0</v>
      </c>
      <c r="G14" s="6">
        <f t="shared" si="2"/>
        <v>0</v>
      </c>
    </row>
    <row r="15" spans="1:7" x14ac:dyDescent="0.2">
      <c r="A15" s="21"/>
      <c r="B15" s="6"/>
      <c r="C15" s="6"/>
      <c r="D15" s="6"/>
      <c r="E15" s="6"/>
      <c r="F15" s="6"/>
      <c r="G15" s="6"/>
    </row>
    <row r="16" spans="1:7" x14ac:dyDescent="0.2">
      <c r="A16" s="20" t="s">
        <v>106</v>
      </c>
      <c r="B16" s="43">
        <f t="shared" ref="B16:G16" si="3">+B17+B18+B19+B20+B21+B22+B23</f>
        <v>3715632.0001103999</v>
      </c>
      <c r="C16" s="43">
        <f t="shared" si="3"/>
        <v>0</v>
      </c>
      <c r="D16" s="43">
        <f t="shared" si="3"/>
        <v>3715632.0001103999</v>
      </c>
      <c r="E16" s="43">
        <f t="shared" si="3"/>
        <v>3356834.47</v>
      </c>
      <c r="F16" s="43">
        <f t="shared" si="3"/>
        <v>3356834.47</v>
      </c>
      <c r="G16" s="43">
        <f t="shared" si="3"/>
        <v>358797.5301103997</v>
      </c>
    </row>
    <row r="17" spans="1:7" x14ac:dyDescent="0.2">
      <c r="A17" s="30" t="s">
        <v>107</v>
      </c>
      <c r="B17" s="6">
        <v>0</v>
      </c>
      <c r="C17" s="6">
        <v>0</v>
      </c>
      <c r="D17" s="6">
        <f t="shared" ref="D17:D23" si="4">+B17+C17</f>
        <v>0</v>
      </c>
      <c r="E17" s="6">
        <v>0</v>
      </c>
      <c r="F17" s="6">
        <v>0</v>
      </c>
      <c r="G17" s="6">
        <f t="shared" ref="G17:G23" si="5">+D17-E17</f>
        <v>0</v>
      </c>
    </row>
    <row r="18" spans="1:7" x14ac:dyDescent="0.2">
      <c r="A18" s="30" t="s">
        <v>108</v>
      </c>
      <c r="B18" s="6">
        <v>0</v>
      </c>
      <c r="C18" s="6">
        <v>0</v>
      </c>
      <c r="D18" s="6">
        <f t="shared" si="4"/>
        <v>0</v>
      </c>
      <c r="E18" s="6">
        <v>0</v>
      </c>
      <c r="F18" s="6">
        <v>0</v>
      </c>
      <c r="G18" s="6">
        <f t="shared" si="5"/>
        <v>0</v>
      </c>
    </row>
    <row r="19" spans="1:7" x14ac:dyDescent="0.2">
      <c r="A19" s="30" t="s">
        <v>109</v>
      </c>
      <c r="B19" s="6">
        <v>0</v>
      </c>
      <c r="C19" s="6">
        <v>0</v>
      </c>
      <c r="D19" s="6">
        <f t="shared" si="4"/>
        <v>0</v>
      </c>
      <c r="E19" s="6">
        <v>0</v>
      </c>
      <c r="F19" s="6">
        <v>0</v>
      </c>
      <c r="G19" s="6">
        <f t="shared" si="5"/>
        <v>0</v>
      </c>
    </row>
    <row r="20" spans="1:7" x14ac:dyDescent="0.2">
      <c r="A20" s="30" t="s">
        <v>110</v>
      </c>
      <c r="B20" s="6">
        <v>3715632.0001103999</v>
      </c>
      <c r="C20" s="6">
        <v>0</v>
      </c>
      <c r="D20" s="6">
        <f t="shared" si="4"/>
        <v>3715632.0001103999</v>
      </c>
      <c r="E20" s="6">
        <v>3356834.47</v>
      </c>
      <c r="F20" s="6">
        <v>3356834.47</v>
      </c>
      <c r="G20" s="6">
        <f t="shared" si="5"/>
        <v>358797.5301103997</v>
      </c>
    </row>
    <row r="21" spans="1:7" x14ac:dyDescent="0.2">
      <c r="A21" s="30" t="s">
        <v>111</v>
      </c>
      <c r="B21" s="6">
        <v>0</v>
      </c>
      <c r="C21" s="6">
        <v>0</v>
      </c>
      <c r="D21" s="6">
        <f t="shared" si="4"/>
        <v>0</v>
      </c>
      <c r="E21" s="6">
        <v>0</v>
      </c>
      <c r="F21" s="6">
        <v>0</v>
      </c>
      <c r="G21" s="6">
        <f t="shared" si="5"/>
        <v>0</v>
      </c>
    </row>
    <row r="22" spans="1:7" x14ac:dyDescent="0.2">
      <c r="A22" s="30" t="s">
        <v>112</v>
      </c>
      <c r="B22" s="6">
        <v>0</v>
      </c>
      <c r="C22" s="6">
        <v>0</v>
      </c>
      <c r="D22" s="6">
        <f t="shared" si="4"/>
        <v>0</v>
      </c>
      <c r="E22" s="6">
        <v>0</v>
      </c>
      <c r="F22" s="6">
        <v>0</v>
      </c>
      <c r="G22" s="6">
        <f t="shared" si="5"/>
        <v>0</v>
      </c>
    </row>
    <row r="23" spans="1:7" x14ac:dyDescent="0.2">
      <c r="A23" s="30" t="s">
        <v>113</v>
      </c>
      <c r="B23" s="6">
        <v>0</v>
      </c>
      <c r="C23" s="6">
        <v>0</v>
      </c>
      <c r="D23" s="6">
        <f t="shared" si="4"/>
        <v>0</v>
      </c>
      <c r="E23" s="6">
        <v>0</v>
      </c>
      <c r="F23" s="6">
        <v>0</v>
      </c>
      <c r="G23" s="6">
        <f t="shared" si="5"/>
        <v>0</v>
      </c>
    </row>
    <row r="24" spans="1:7" x14ac:dyDescent="0.2">
      <c r="A24" s="21"/>
      <c r="B24" s="6"/>
      <c r="C24" s="6"/>
      <c r="D24" s="6"/>
      <c r="E24" s="6"/>
      <c r="F24" s="6"/>
      <c r="G24" s="6"/>
    </row>
    <row r="25" spans="1:7" x14ac:dyDescent="0.2">
      <c r="A25" s="20" t="s">
        <v>114</v>
      </c>
      <c r="B25" s="43">
        <f t="shared" ref="B25:G25" si="6">+B26+B27+B28+B29+B30+B31+B32+B33+B34</f>
        <v>0</v>
      </c>
      <c r="C25" s="43">
        <f t="shared" si="6"/>
        <v>0</v>
      </c>
      <c r="D25" s="43">
        <f t="shared" si="6"/>
        <v>0</v>
      </c>
      <c r="E25" s="43">
        <f t="shared" si="6"/>
        <v>0</v>
      </c>
      <c r="F25" s="43">
        <f t="shared" si="6"/>
        <v>0</v>
      </c>
      <c r="G25" s="43">
        <f t="shared" si="6"/>
        <v>0</v>
      </c>
    </row>
    <row r="26" spans="1:7" x14ac:dyDescent="0.2">
      <c r="A26" s="30" t="s">
        <v>115</v>
      </c>
      <c r="B26" s="6">
        <v>0</v>
      </c>
      <c r="C26" s="6">
        <v>0</v>
      </c>
      <c r="D26" s="6">
        <f t="shared" ref="D26:D34" si="7">+B26+C26</f>
        <v>0</v>
      </c>
      <c r="E26" s="6">
        <v>0</v>
      </c>
      <c r="F26" s="6">
        <v>0</v>
      </c>
      <c r="G26" s="6">
        <f t="shared" ref="G26:G34" si="8">+D26-E26</f>
        <v>0</v>
      </c>
    </row>
    <row r="27" spans="1:7" x14ac:dyDescent="0.2">
      <c r="A27" s="30" t="s">
        <v>116</v>
      </c>
      <c r="B27" s="6">
        <v>0</v>
      </c>
      <c r="C27" s="6">
        <v>0</v>
      </c>
      <c r="D27" s="6">
        <f t="shared" si="7"/>
        <v>0</v>
      </c>
      <c r="E27" s="6">
        <v>0</v>
      </c>
      <c r="F27" s="6">
        <v>0</v>
      </c>
      <c r="G27" s="6">
        <f t="shared" si="8"/>
        <v>0</v>
      </c>
    </row>
    <row r="28" spans="1:7" x14ac:dyDescent="0.2">
      <c r="A28" s="30" t="s">
        <v>117</v>
      </c>
      <c r="B28" s="6">
        <v>0</v>
      </c>
      <c r="C28" s="6">
        <v>0</v>
      </c>
      <c r="D28" s="6">
        <f t="shared" si="7"/>
        <v>0</v>
      </c>
      <c r="E28" s="6">
        <v>0</v>
      </c>
      <c r="F28" s="6">
        <v>0</v>
      </c>
      <c r="G28" s="6">
        <f t="shared" si="8"/>
        <v>0</v>
      </c>
    </row>
    <row r="29" spans="1:7" x14ac:dyDescent="0.2">
      <c r="A29" s="30" t="s">
        <v>118</v>
      </c>
      <c r="B29" s="6">
        <v>0</v>
      </c>
      <c r="C29" s="6">
        <v>0</v>
      </c>
      <c r="D29" s="6">
        <f t="shared" si="7"/>
        <v>0</v>
      </c>
      <c r="E29" s="6">
        <v>0</v>
      </c>
      <c r="F29" s="6">
        <v>0</v>
      </c>
      <c r="G29" s="6">
        <f t="shared" si="8"/>
        <v>0</v>
      </c>
    </row>
    <row r="30" spans="1:7" x14ac:dyDescent="0.2">
      <c r="A30" s="30" t="s">
        <v>119</v>
      </c>
      <c r="B30" s="6">
        <v>0</v>
      </c>
      <c r="C30" s="6">
        <v>0</v>
      </c>
      <c r="D30" s="6">
        <f t="shared" si="7"/>
        <v>0</v>
      </c>
      <c r="E30" s="6">
        <v>0</v>
      </c>
      <c r="F30" s="6">
        <v>0</v>
      </c>
      <c r="G30" s="6">
        <f t="shared" si="8"/>
        <v>0</v>
      </c>
    </row>
    <row r="31" spans="1:7" x14ac:dyDescent="0.2">
      <c r="A31" s="30" t="s">
        <v>120</v>
      </c>
      <c r="B31" s="6">
        <v>0</v>
      </c>
      <c r="C31" s="6">
        <v>0</v>
      </c>
      <c r="D31" s="6">
        <f t="shared" si="7"/>
        <v>0</v>
      </c>
      <c r="E31" s="6">
        <v>0</v>
      </c>
      <c r="F31" s="6">
        <v>0</v>
      </c>
      <c r="G31" s="6">
        <f t="shared" si="8"/>
        <v>0</v>
      </c>
    </row>
    <row r="32" spans="1:7" x14ac:dyDescent="0.2">
      <c r="A32" s="30" t="s">
        <v>121</v>
      </c>
      <c r="B32" s="6">
        <v>0</v>
      </c>
      <c r="C32" s="6">
        <v>0</v>
      </c>
      <c r="D32" s="6">
        <f t="shared" si="7"/>
        <v>0</v>
      </c>
      <c r="E32" s="6">
        <v>0</v>
      </c>
      <c r="F32" s="6">
        <v>0</v>
      </c>
      <c r="G32" s="6">
        <f t="shared" si="8"/>
        <v>0</v>
      </c>
    </row>
    <row r="33" spans="1:7" x14ac:dyDescent="0.2">
      <c r="A33" s="30" t="s">
        <v>122</v>
      </c>
      <c r="B33" s="6">
        <v>0</v>
      </c>
      <c r="C33" s="6">
        <v>0</v>
      </c>
      <c r="D33" s="6">
        <f t="shared" si="7"/>
        <v>0</v>
      </c>
      <c r="E33" s="6">
        <v>0</v>
      </c>
      <c r="F33" s="6">
        <v>0</v>
      </c>
      <c r="G33" s="6">
        <f t="shared" si="8"/>
        <v>0</v>
      </c>
    </row>
    <row r="34" spans="1:7" x14ac:dyDescent="0.2">
      <c r="A34" s="30" t="s">
        <v>123</v>
      </c>
      <c r="B34" s="6">
        <v>0</v>
      </c>
      <c r="C34" s="6">
        <v>0</v>
      </c>
      <c r="D34" s="6">
        <f t="shared" si="7"/>
        <v>0</v>
      </c>
      <c r="E34" s="6">
        <v>0</v>
      </c>
      <c r="F34" s="6">
        <v>0</v>
      </c>
      <c r="G34" s="6">
        <f t="shared" si="8"/>
        <v>0</v>
      </c>
    </row>
    <row r="35" spans="1:7" x14ac:dyDescent="0.2">
      <c r="A35" s="21"/>
      <c r="B35" s="6"/>
      <c r="C35" s="6"/>
      <c r="D35" s="6"/>
      <c r="E35" s="6"/>
      <c r="F35" s="6"/>
      <c r="G35" s="6"/>
    </row>
    <row r="36" spans="1:7" x14ac:dyDescent="0.2">
      <c r="A36" s="20" t="s">
        <v>124</v>
      </c>
      <c r="B36" s="43">
        <f t="shared" ref="B36:G36" si="9">+B37+B38+B39+B40</f>
        <v>0</v>
      </c>
      <c r="C36" s="43">
        <f t="shared" si="9"/>
        <v>0</v>
      </c>
      <c r="D36" s="43">
        <f t="shared" si="9"/>
        <v>0</v>
      </c>
      <c r="E36" s="43">
        <f t="shared" si="9"/>
        <v>0</v>
      </c>
      <c r="F36" s="43">
        <f t="shared" si="9"/>
        <v>0</v>
      </c>
      <c r="G36" s="43">
        <f t="shared" si="9"/>
        <v>0</v>
      </c>
    </row>
    <row r="37" spans="1:7" x14ac:dyDescent="0.2">
      <c r="A37" s="30" t="s">
        <v>125</v>
      </c>
      <c r="B37" s="6">
        <v>0</v>
      </c>
      <c r="C37" s="6">
        <v>0</v>
      </c>
      <c r="D37" s="6">
        <f t="shared" ref="D37:D40" si="10">+B37+C37</f>
        <v>0</v>
      </c>
      <c r="E37" s="6">
        <v>0</v>
      </c>
      <c r="F37" s="6">
        <v>0</v>
      </c>
      <c r="G37" s="6">
        <f t="shared" ref="G37:G40" si="11">+D37-E37</f>
        <v>0</v>
      </c>
    </row>
    <row r="38" spans="1:7" ht="22.5" x14ac:dyDescent="0.2">
      <c r="A38" s="30" t="s">
        <v>126</v>
      </c>
      <c r="B38" s="6">
        <v>0</v>
      </c>
      <c r="C38" s="6">
        <v>0</v>
      </c>
      <c r="D38" s="6">
        <f t="shared" si="10"/>
        <v>0</v>
      </c>
      <c r="E38" s="6">
        <v>0</v>
      </c>
      <c r="F38" s="6">
        <v>0</v>
      </c>
      <c r="G38" s="6">
        <f t="shared" si="11"/>
        <v>0</v>
      </c>
    </row>
    <row r="39" spans="1:7" x14ac:dyDescent="0.2">
      <c r="A39" s="30" t="s">
        <v>127</v>
      </c>
      <c r="B39" s="6">
        <v>0</v>
      </c>
      <c r="C39" s="6">
        <v>0</v>
      </c>
      <c r="D39" s="6">
        <f t="shared" si="10"/>
        <v>0</v>
      </c>
      <c r="E39" s="6">
        <v>0</v>
      </c>
      <c r="F39" s="6">
        <v>0</v>
      </c>
      <c r="G39" s="6">
        <f t="shared" si="11"/>
        <v>0</v>
      </c>
    </row>
    <row r="40" spans="1:7" x14ac:dyDescent="0.2">
      <c r="A40" s="30" t="s">
        <v>128</v>
      </c>
      <c r="B40" s="6">
        <v>0</v>
      </c>
      <c r="C40" s="6">
        <v>0</v>
      </c>
      <c r="D40" s="6">
        <f t="shared" si="10"/>
        <v>0</v>
      </c>
      <c r="E40" s="6">
        <v>0</v>
      </c>
      <c r="F40" s="6">
        <v>0</v>
      </c>
      <c r="G40" s="6">
        <f t="shared" si="11"/>
        <v>0</v>
      </c>
    </row>
    <row r="41" spans="1:7" x14ac:dyDescent="0.2">
      <c r="A41" s="21"/>
      <c r="B41" s="6"/>
      <c r="C41" s="6"/>
      <c r="D41" s="6"/>
      <c r="E41" s="6"/>
      <c r="F41" s="6"/>
      <c r="G41" s="6"/>
    </row>
    <row r="42" spans="1:7" x14ac:dyDescent="0.2">
      <c r="A42" s="23" t="s">
        <v>77</v>
      </c>
      <c r="B42" s="12">
        <f>+B6+B16+B25+B36</f>
        <v>3715632.0001103999</v>
      </c>
      <c r="C42" s="12">
        <f>+C6+C16+C25+C36</f>
        <v>0</v>
      </c>
      <c r="D42" s="12">
        <f>+D6+D16+D25+D36</f>
        <v>3715632.0001103999</v>
      </c>
      <c r="E42" s="12">
        <f>+E6+E16+E25+E36</f>
        <v>3356834.47</v>
      </c>
      <c r="F42" s="12">
        <f>+F6+F16+F25+F36</f>
        <v>3356834.47</v>
      </c>
      <c r="G42" s="12">
        <f t="shared" ref="G42" si="12">+D42-E42</f>
        <v>358797.5301103997</v>
      </c>
    </row>
    <row r="44" spans="1:7" x14ac:dyDescent="0.2">
      <c r="A44" s="1" t="s">
        <v>134</v>
      </c>
      <c r="B44" s="1" t="s">
        <v>135</v>
      </c>
    </row>
    <row r="45" spans="1:7" x14ac:dyDescent="0.2">
      <c r="A45" s="1" t="s">
        <v>136</v>
      </c>
      <c r="B45" s="1" t="s">
        <v>137</v>
      </c>
    </row>
    <row r="46" spans="1:7" x14ac:dyDescent="0.2">
      <c r="A46" s="1" t="s">
        <v>138</v>
      </c>
      <c r="B46" s="1" t="s">
        <v>139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C30751-0A0D-4099-B924-D6A8D86C4A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Claudia Elizabeth Casillas Villegas</cp:lastModifiedBy>
  <cp:revision/>
  <cp:lastPrinted>2024-01-21T18:30:34Z</cp:lastPrinted>
  <dcterms:created xsi:type="dcterms:W3CDTF">2014-02-10T03:37:14Z</dcterms:created>
  <dcterms:modified xsi:type="dcterms:W3CDTF">2024-02-29T19:40:27Z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